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D:\IDRA\Content\2018 Challengers Cup\Sao Paulo\"/>
    </mc:Choice>
  </mc:AlternateContent>
  <xr:revisionPtr revIDLastSave="0" documentId="13_ncr:1_{EC474823-F30C-43DB-A917-30A75D49E41C}" xr6:coauthVersionLast="34" xr6:coauthVersionMax="34" xr10:uidLastSave="{00000000-0000-0000-0000-000000000000}"/>
  <bookViews>
    <workbookView xWindow="0" yWindow="0" windowWidth="11006" windowHeight="4637" xr2:uid="{00000000-000D-0000-FFFF-FFFF00000000}"/>
  </bookViews>
  <sheets>
    <sheet name="Brazil - Result" sheetId="1" r:id="rId1"/>
    <sheet name="Pilots list" sheetId="2" r:id="rId2"/>
    <sheet name="Qualify" sheetId="3" r:id="rId3"/>
    <sheet name="Main" sheetId="4" r:id="rId4"/>
  </sheets>
  <definedNames>
    <definedName name="_xlnm._FilterDatabase" localSheetId="1" hidden="1">'Pilots list'!$B$1:$F$2</definedName>
    <definedName name="_xlnm.Print_Area" localSheetId="1">'Pilots list'!$A$1:$F$34</definedName>
    <definedName name="_xlnm.Print_Titles" localSheetId="3">Main!$1:$5</definedName>
    <definedName name="_xlnm.Print_Titles" localSheetId="2">Qualify!$1:$6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0" i="1" l="1"/>
  <c r="D51" i="1"/>
  <c r="D55" i="1"/>
  <c r="D59" i="1"/>
  <c r="D63" i="1"/>
  <c r="D67" i="1"/>
  <c r="D71" i="1"/>
  <c r="D75" i="1"/>
  <c r="D78" i="1"/>
  <c r="D79" i="1"/>
  <c r="D94" i="1"/>
  <c r="D97" i="1"/>
  <c r="D101" i="1"/>
  <c r="D88" i="1"/>
  <c r="D89" i="1"/>
  <c r="C121" i="1"/>
  <c r="C122" i="1"/>
  <c r="C123" i="1"/>
  <c r="C120" i="1"/>
  <c r="C108" i="1"/>
  <c r="C109" i="1"/>
  <c r="C110" i="1"/>
  <c r="C111" i="1"/>
  <c r="C112" i="1"/>
  <c r="C113" i="1"/>
  <c r="C114" i="1"/>
  <c r="C107" i="1"/>
  <c r="C10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D11" i="1"/>
  <c r="D15" i="1"/>
  <c r="D27" i="1"/>
  <c r="F8" i="1"/>
  <c r="G4" i="2"/>
  <c r="D14" i="1" s="1"/>
  <c r="G5" i="2"/>
  <c r="D20" i="1" s="1"/>
  <c r="G6" i="2"/>
  <c r="G7" i="2"/>
  <c r="D91" i="1" s="1"/>
  <c r="G8" i="2"/>
  <c r="D25" i="1" s="1"/>
  <c r="G9" i="2"/>
  <c r="D121" i="1" s="1"/>
  <c r="G10" i="2"/>
  <c r="G11" i="2"/>
  <c r="D19" i="1" s="1"/>
  <c r="G12" i="2"/>
  <c r="D29" i="1" s="1"/>
  <c r="G13" i="2"/>
  <c r="D100" i="1" s="1"/>
  <c r="G14" i="2"/>
  <c r="D95" i="1" s="1"/>
  <c r="G15" i="2"/>
  <c r="D8" i="1" s="1"/>
  <c r="G16" i="2"/>
  <c r="D22" i="1" s="1"/>
  <c r="G17" i="2"/>
  <c r="D99" i="1" s="1"/>
  <c r="G18" i="2"/>
  <c r="D112" i="1" s="1"/>
  <c r="G19" i="2"/>
  <c r="D111" i="1" s="1"/>
  <c r="G20" i="2"/>
  <c r="D21" i="1" s="1"/>
  <c r="G21" i="2"/>
  <c r="D28" i="1" s="1"/>
  <c r="G22" i="2"/>
  <c r="G23" i="2"/>
  <c r="D16" i="1" s="1"/>
  <c r="G24" i="2"/>
  <c r="G25" i="2"/>
  <c r="D92" i="1" s="1"/>
  <c r="G26" i="2"/>
  <c r="D24" i="1" s="1"/>
  <c r="G27" i="2"/>
  <c r="D23" i="1" s="1"/>
  <c r="G28" i="2"/>
  <c r="G29" i="2"/>
  <c r="G30" i="2"/>
  <c r="G31" i="2"/>
  <c r="G32" i="2"/>
  <c r="G33" i="2"/>
  <c r="G34" i="2"/>
  <c r="G3" i="2"/>
  <c r="D26" i="1" s="1"/>
  <c r="C88" i="1"/>
  <c r="C89" i="1"/>
  <c r="C91" i="1"/>
  <c r="C92" i="1"/>
  <c r="C93" i="1"/>
  <c r="C94" i="1"/>
  <c r="C95" i="1"/>
  <c r="C96" i="1"/>
  <c r="C97" i="1"/>
  <c r="C98" i="1"/>
  <c r="C99" i="1"/>
  <c r="C100" i="1"/>
  <c r="L8" i="1"/>
  <c r="E49" i="1"/>
  <c r="D49" i="1" s="1"/>
  <c r="E52" i="1"/>
  <c r="D52" i="1" s="1"/>
  <c r="E53" i="1"/>
  <c r="C87" i="1" s="1"/>
  <c r="E54" i="1"/>
  <c r="D54" i="1" s="1"/>
  <c r="E56" i="1"/>
  <c r="E57" i="1"/>
  <c r="D57" i="1" s="1"/>
  <c r="E58" i="1"/>
  <c r="D58" i="1" s="1"/>
  <c r="E60" i="1"/>
  <c r="E90" i="1" s="1"/>
  <c r="C90" i="1" s="1"/>
  <c r="E61" i="1"/>
  <c r="D61" i="1" s="1"/>
  <c r="E62" i="1"/>
  <c r="D62" i="1" s="1"/>
  <c r="E64" i="1"/>
  <c r="D64" i="1" s="1"/>
  <c r="E65" i="1"/>
  <c r="D65" i="1" s="1"/>
  <c r="E66" i="1"/>
  <c r="D66" i="1" s="1"/>
  <c r="E68" i="1"/>
  <c r="D68" i="1" s="1"/>
  <c r="E69" i="1"/>
  <c r="D69" i="1" s="1"/>
  <c r="E70" i="1"/>
  <c r="E72" i="1"/>
  <c r="D72" i="1" s="1"/>
  <c r="E73" i="1"/>
  <c r="D73" i="1" s="1"/>
  <c r="E74" i="1"/>
  <c r="D74" i="1" s="1"/>
  <c r="E76" i="1"/>
  <c r="E77" i="1"/>
  <c r="E48" i="1"/>
  <c r="C86" i="1" s="1"/>
  <c r="L12" i="1"/>
  <c r="L11" i="1"/>
  <c r="L10" i="1"/>
  <c r="L9" i="1"/>
  <c r="D107" i="1" l="1"/>
  <c r="D18" i="1"/>
  <c r="D10" i="1"/>
  <c r="D86" i="1"/>
  <c r="D93" i="1"/>
  <c r="D110" i="1"/>
  <c r="D114" i="1"/>
  <c r="D123" i="1"/>
  <c r="D120" i="1"/>
  <c r="D77" i="1"/>
  <c r="D56" i="1"/>
  <c r="D17" i="1"/>
  <c r="D13" i="1"/>
  <c r="D9" i="1"/>
  <c r="D96" i="1"/>
  <c r="D109" i="1"/>
  <c r="D113" i="1"/>
  <c r="D122" i="1"/>
  <c r="D87" i="1"/>
  <c r="D98" i="1"/>
  <c r="D76" i="1"/>
  <c r="D70" i="1"/>
  <c r="D12" i="1"/>
  <c r="D108" i="1"/>
  <c r="D48" i="1"/>
  <c r="D60" i="1"/>
  <c r="D53" i="1"/>
  <c r="D90" i="1"/>
</calcChain>
</file>

<file path=xl/sharedStrings.xml><?xml version="1.0" encoding="utf-8"?>
<sst xmlns="http://schemas.openxmlformats.org/spreadsheetml/2006/main" count="1795" uniqueCount="456">
  <si>
    <t>Results Format</t>
  </si>
  <si>
    <t>IDRA 2018 Challengers Cup</t>
  </si>
  <si>
    <t>QUALIFYING</t>
  </si>
  <si>
    <t>Pilots</t>
  </si>
  <si>
    <t>1st Round</t>
  </si>
  <si>
    <t>2nd Round</t>
  </si>
  <si>
    <t>3rd Round</t>
  </si>
  <si>
    <t>4th Round</t>
  </si>
  <si>
    <t>Final</t>
  </si>
  <si>
    <t>Qual Rank</t>
  </si>
  <si>
    <t>Full Name</t>
  </si>
  <si>
    <t>Nickname</t>
  </si>
  <si>
    <t>Home City, Country</t>
  </si>
  <si>
    <t>Time</t>
  </si>
  <si>
    <t>Best Time</t>
  </si>
  <si>
    <t>ELIMINATIONS</t>
  </si>
  <si>
    <r>
      <rPr>
        <sz val="14"/>
        <color indexed="8"/>
        <rFont val="Calibri"/>
        <family val="2"/>
      </rPr>
      <t xml:space="preserve">IDRA  = </t>
    </r>
    <r>
      <rPr>
        <b/>
        <sz val="14"/>
        <color indexed="8"/>
        <rFont val="Calibri"/>
        <family val="2"/>
      </rPr>
      <t>1st Place</t>
    </r>
    <r>
      <rPr>
        <sz val="14"/>
        <color indexed="8"/>
        <rFont val="Calibri"/>
        <family val="2"/>
      </rPr>
      <t xml:space="preserve"> (3 Points) -</t>
    </r>
    <r>
      <rPr>
        <b/>
        <sz val="14"/>
        <color indexed="8"/>
        <rFont val="Calibri"/>
        <family val="2"/>
      </rPr>
      <t xml:space="preserve"> 2nd Place</t>
    </r>
    <r>
      <rPr>
        <sz val="14"/>
        <color indexed="8"/>
        <rFont val="Calibri"/>
        <family val="2"/>
      </rPr>
      <t xml:space="preserve"> (2 Points) - </t>
    </r>
    <r>
      <rPr>
        <b/>
        <sz val="14"/>
        <color indexed="8"/>
        <rFont val="Calibri"/>
        <family val="2"/>
      </rPr>
      <t>3rd Place</t>
    </r>
    <r>
      <rPr>
        <sz val="14"/>
        <color indexed="8"/>
        <rFont val="Calibri"/>
        <family val="2"/>
      </rPr>
      <t xml:space="preserve"> (1 Point) - </t>
    </r>
    <r>
      <rPr>
        <b/>
        <sz val="14"/>
        <color indexed="8"/>
        <rFont val="Calibri"/>
        <family val="2"/>
      </rPr>
      <t>4th Place</t>
    </r>
    <r>
      <rPr>
        <sz val="14"/>
        <color indexed="8"/>
        <rFont val="Calibri"/>
        <family val="2"/>
      </rPr>
      <t xml:space="preserve"> (0 Points)</t>
    </r>
  </si>
  <si>
    <t>First Round</t>
  </si>
  <si>
    <t>1st Run</t>
  </si>
  <si>
    <t>2nd Run</t>
  </si>
  <si>
    <t>Total</t>
  </si>
  <si>
    <t>Time (Points)</t>
  </si>
  <si>
    <t>Points</t>
  </si>
  <si>
    <t>Quarterfinals - Second Round</t>
  </si>
  <si>
    <t>Semifinals - Third Round</t>
  </si>
  <si>
    <t>Finals - Fourth Round</t>
  </si>
  <si>
    <t>Channel</t>
  </si>
  <si>
    <t>Qualifying Rankings</t>
  </si>
  <si>
    <t>Season Points Earned</t>
  </si>
  <si>
    <t>RANK</t>
  </si>
  <si>
    <t>Call Sign</t>
  </si>
  <si>
    <t>Check-in</t>
  </si>
  <si>
    <t>Adriano</t>
  </si>
  <si>
    <t>Araujo</t>
  </si>
  <si>
    <t>OK</t>
  </si>
  <si>
    <t>3letterfpv</t>
  </si>
  <si>
    <t>Bernardo</t>
  </si>
  <si>
    <t>Figueiredo Afonso</t>
  </si>
  <si>
    <t>André</t>
  </si>
  <si>
    <t>Alves Freire</t>
  </si>
  <si>
    <t>Ktec</t>
  </si>
  <si>
    <t xml:space="preserve">Baldrone FPV </t>
  </si>
  <si>
    <t>Marcio</t>
  </si>
  <si>
    <t>Costa</t>
  </si>
  <si>
    <t>Gustavo Roberto</t>
  </si>
  <si>
    <t>Pellizzon</t>
  </si>
  <si>
    <t>Zmaro</t>
  </si>
  <si>
    <t>Jose Roberto</t>
  </si>
  <si>
    <t>Tridente</t>
  </si>
  <si>
    <t>Vovo</t>
  </si>
  <si>
    <t xml:space="preserve">Douglas </t>
  </si>
  <si>
    <t>Dias</t>
  </si>
  <si>
    <t>Tempei</t>
  </si>
  <si>
    <t>Borba</t>
  </si>
  <si>
    <t>Edison</t>
  </si>
  <si>
    <t>Paula</t>
  </si>
  <si>
    <t>Zedi</t>
  </si>
  <si>
    <t>Paiva</t>
  </si>
  <si>
    <t>Spook</t>
  </si>
  <si>
    <t>Fernando</t>
  </si>
  <si>
    <t>Labombarda</t>
  </si>
  <si>
    <t xml:space="preserve">Marcelo </t>
  </si>
  <si>
    <t>Spanazzi</t>
  </si>
  <si>
    <t>Kerleston</t>
  </si>
  <si>
    <t>Pereira</t>
  </si>
  <si>
    <t>Rodrigo</t>
  </si>
  <si>
    <t>Udvary</t>
  </si>
  <si>
    <t>Zulin Veiga</t>
  </si>
  <si>
    <t>Zulin FPV</t>
  </si>
  <si>
    <t>Lee</t>
  </si>
  <si>
    <t xml:space="preserve">Reinaldo </t>
  </si>
  <si>
    <t>Pereira da silva</t>
  </si>
  <si>
    <t>Guilherme</t>
  </si>
  <si>
    <t>Teles</t>
  </si>
  <si>
    <r>
      <t>Fastest Single Round</t>
    </r>
    <r>
      <rPr>
        <b/>
        <sz val="16"/>
        <color indexed="8"/>
        <rFont val="Open Sans Condensed"/>
        <family val="2"/>
      </rPr>
      <t xml:space="preserve">
</t>
    </r>
    <r>
      <rPr>
        <b/>
        <sz val="10"/>
        <color indexed="8"/>
        <rFont val="Open Sans Condensed"/>
        <family val="2"/>
      </rPr>
      <t>Best 1 of 4 Qualifying Round(s) / Tie Breaker: Next Best Result</t>
    </r>
  </si>
  <si>
    <t xml:space="preserve">http://www.livetimescoring.com </t>
  </si>
  <si>
    <t>Brazil Open Class</t>
  </si>
  <si>
    <t>Pos</t>
  </si>
  <si>
    <t>Pilot Name</t>
  </si>
  <si>
    <t>Round 1</t>
  </si>
  <si>
    <t>Round 2</t>
  </si>
  <si>
    <t>Round 3</t>
  </si>
  <si>
    <t>Round 4</t>
  </si>
  <si>
    <t>Result</t>
  </si>
  <si>
    <t>Tie Breaker</t>
  </si>
  <si>
    <t xml:space="preserve">Spook </t>
  </si>
  <si>
    <t>3/1:15.907</t>
  </si>
  <si>
    <t>3/1:15.143</t>
  </si>
  <si>
    <t>3/1:11.372</t>
  </si>
  <si>
    <t>3/1:11.982</t>
  </si>
  <si>
    <t>3/1:11.982 (4) 3/1:15.143 (2)</t>
  </si>
  <si>
    <t xml:space="preserve">Waazzup </t>
  </si>
  <si>
    <t>[0] N/A</t>
  </si>
  <si>
    <t>3/1:20.058</t>
  </si>
  <si>
    <t>3/1:16.906</t>
  </si>
  <si>
    <t>3/1:17.908</t>
  </si>
  <si>
    <t>3/1:17.908 (4) 3/1:20.058 (2)</t>
  </si>
  <si>
    <t xml:space="preserve">Droidman </t>
  </si>
  <si>
    <t>3/1:38.527</t>
  </si>
  <si>
    <t>3/1:40.159</t>
  </si>
  <si>
    <t>3/1:56.248</t>
  </si>
  <si>
    <t>3/1:38.527 (1) 3/1:40.159 (2)</t>
  </si>
  <si>
    <t xml:space="preserve">Spanazzi </t>
  </si>
  <si>
    <t>3/1:35.848</t>
  </si>
  <si>
    <t>3/1:33.125</t>
  </si>
  <si>
    <t>3/1:24.363</t>
  </si>
  <si>
    <t>2/53.976</t>
  </si>
  <si>
    <t>3/1:33.125 (2) 3/1:35.848 (1)</t>
  </si>
  <si>
    <t xml:space="preserve">BaldroneFPV </t>
  </si>
  <si>
    <t>3/1:30.569</t>
  </si>
  <si>
    <t>1/36.418</t>
  </si>
  <si>
    <t>1/28.859</t>
  </si>
  <si>
    <t>3/1:31.701</t>
  </si>
  <si>
    <t>3/1:31.701 (4) 1/28.859 (3)</t>
  </si>
  <si>
    <t xml:space="preserve">Zedi </t>
  </si>
  <si>
    <t>3/1:59.951</t>
  </si>
  <si>
    <t>3/1:39.719</t>
  </si>
  <si>
    <t>3/1:44.073</t>
  </si>
  <si>
    <t>2/1:43.763</t>
  </si>
  <si>
    <t>3/1:44.073 (3) 3/1:59.951 (1)</t>
  </si>
  <si>
    <t xml:space="preserve">3letrinha </t>
  </si>
  <si>
    <t>1/43.643</t>
  </si>
  <si>
    <t>3/1:54.225</t>
  </si>
  <si>
    <t>1/43.643 (1) 0/0.000 (3)</t>
  </si>
  <si>
    <t xml:space="preserve">Jhonny Freestyle </t>
  </si>
  <si>
    <t>3/2:26.956</t>
  </si>
  <si>
    <t>3/2:23.452</t>
  </si>
  <si>
    <t>3/1:55.747</t>
  </si>
  <si>
    <t>1/39.070</t>
  </si>
  <si>
    <t>3/2:23.452 (2) 3/2:26.956 (1)</t>
  </si>
  <si>
    <t xml:space="preserve">Lee </t>
  </si>
  <si>
    <t>3/2:04.094</t>
  </si>
  <si>
    <t>3/1:57.619</t>
  </si>
  <si>
    <t>2/2:09.399</t>
  </si>
  <si>
    <t>3/2:01.751</t>
  </si>
  <si>
    <t>3/2:01.751 (4) 3/2:04.094 (1)</t>
  </si>
  <si>
    <t xml:space="preserve">TempeiFPV </t>
  </si>
  <si>
    <t>3/1:59.419</t>
  </si>
  <si>
    <t>1/46.998</t>
  </si>
  <si>
    <t>3/2:00.971</t>
  </si>
  <si>
    <t>3/2:02.882</t>
  </si>
  <si>
    <t>3/2:00.971 (3) 3/2:02.882 (4)</t>
  </si>
  <si>
    <t xml:space="preserve">GRT </t>
  </si>
  <si>
    <t>3/2:22.552</t>
  </si>
  <si>
    <t>1/1:02.231</t>
  </si>
  <si>
    <t>1/1:02.231 (4) 0/0.000 (1)</t>
  </si>
  <si>
    <t xml:space="preserve">Vovô </t>
  </si>
  <si>
    <t>2/1:52.734</t>
  </si>
  <si>
    <t>2/1:50.830</t>
  </si>
  <si>
    <t>2/1:39.870</t>
  </si>
  <si>
    <t>2/1:59.930</t>
  </si>
  <si>
    <t>2/1:50.830 (2) 2/1:52.734 (1)</t>
  </si>
  <si>
    <t xml:space="preserve">BeFPV </t>
  </si>
  <si>
    <t>1/2:09.540</t>
  </si>
  <si>
    <t>2/1:58.158</t>
  </si>
  <si>
    <t>2/2:33.304</t>
  </si>
  <si>
    <t>2/2:33.304 (4) 1/2:09.540 (2)</t>
  </si>
  <si>
    <t xml:space="preserve">Rusty FPV </t>
  </si>
  <si>
    <t>0/0.000 (2) 0/0.000 (3)</t>
  </si>
  <si>
    <t xml:space="preserve">LaBombardaFPV </t>
  </si>
  <si>
    <t>Manuel Santos</t>
  </si>
  <si>
    <t>Maycon Pereira</t>
  </si>
  <si>
    <t xml:space="preserve">Marcio FPV </t>
  </si>
  <si>
    <t xml:space="preserve">AdrFPV </t>
  </si>
  <si>
    <t xml:space="preserve">Zetec FPV </t>
  </si>
  <si>
    <t xml:space="preserve">UdvaryFPV </t>
  </si>
  <si>
    <t xml:space="preserve">Dodi FPV </t>
  </si>
  <si>
    <t>-</t>
  </si>
  <si>
    <t>GTR</t>
  </si>
  <si>
    <t>8</t>
  </si>
  <si>
    <t>7</t>
  </si>
  <si>
    <t>6</t>
  </si>
  <si>
    <t>5</t>
  </si>
  <si>
    <t>4</t>
  </si>
  <si>
    <t>3</t>
  </si>
  <si>
    <t>2</t>
  </si>
  <si>
    <t>3/1:23.370</t>
  </si>
  <si>
    <t>0/0.000</t>
  </si>
  <si>
    <t>3/2:27.224</t>
  </si>
  <si>
    <t>3/1:38.285</t>
  </si>
  <si>
    <t>3/2:21.670</t>
  </si>
  <si>
    <t>3/1:27.460</t>
  </si>
  <si>
    <t>3/1:36.151</t>
  </si>
  <si>
    <t>3/2:04.564</t>
  </si>
  <si>
    <t>3/2:42.651</t>
  </si>
  <si>
    <t>3/1:53.691</t>
  </si>
  <si>
    <t>3/2:11.910</t>
  </si>
  <si>
    <t>3/1:37.160</t>
  </si>
  <si>
    <t>3/1:11.973</t>
  </si>
  <si>
    <t>3/1:59.753</t>
  </si>
  <si>
    <t>Main Race</t>
  </si>
  <si>
    <t>3/1:50.060</t>
  </si>
  <si>
    <t>1/1:03.894</t>
  </si>
  <si>
    <t>3/1:22.199</t>
  </si>
  <si>
    <t>1/1:30.758</t>
  </si>
  <si>
    <t>2/1:30.758</t>
  </si>
  <si>
    <t>1/27.664</t>
  </si>
  <si>
    <t>3/1:35.865</t>
  </si>
  <si>
    <t>2/1:51.182</t>
  </si>
  <si>
    <t>3/1:54.737</t>
  </si>
  <si>
    <t>3/2:12.794</t>
  </si>
  <si>
    <t>3/1:28.790</t>
  </si>
  <si>
    <t>Bonus E.T</t>
  </si>
  <si>
    <t>Bonus E.T.</t>
  </si>
  <si>
    <t>Name</t>
  </si>
  <si>
    <t>Last name</t>
  </si>
  <si>
    <t>No show</t>
  </si>
  <si>
    <t>*All red names has started the race but they not completed any lap.</t>
  </si>
  <si>
    <t>Maycon</t>
  </si>
  <si>
    <t>Evandro</t>
  </si>
  <si>
    <t>Manuel</t>
  </si>
  <si>
    <t>de Oliveira Santos</t>
  </si>
  <si>
    <t>Round Result</t>
  </si>
  <si>
    <r>
      <t>Brazil Open Class (Bracket (Winners) 1-1)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</si>
  <si>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#</t>
  </si>
  <si>
    <t xml:space="preserve">Fastest </t>
  </si>
  <si>
    <t xml:space="preserve">Average </t>
  </si>
  <si>
    <t>Top 5 Avg</t>
  </si>
  <si>
    <t>Top 10 Avg</t>
  </si>
  <si>
    <t>Top 15 Avg</t>
  </si>
  <si>
    <t>Top 3 Con</t>
  </si>
  <si>
    <t>Spook  [TQ] [HS]</t>
  </si>
  <si>
    <t>25.346</t>
  </si>
  <si>
    <t>26.507</t>
  </si>
  <si>
    <t>Multi Main Results</t>
  </si>
  <si>
    <t>1</t>
  </si>
  <si>
    <r>
      <t>Finish/Tie Breaker:</t>
    </r>
    <r>
      <rPr>
        <sz val="8"/>
        <color indexed="8"/>
        <rFont val="Open Sans Condensed"/>
        <family val="2"/>
      </rPr>
      <t xml:space="preserve"> </t>
    </r>
  </si>
  <si>
    <t>Fin</t>
  </si>
  <si>
    <t xml:space="preserve">Tie Breaker </t>
  </si>
  <si>
    <r>
      <t>Brazil Open Class (Bracket (Winners) 1-2)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</si>
  <si>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Lee  [HS]</t>
  </si>
  <si>
    <t>40.352</t>
  </si>
  <si>
    <t>1:02.122</t>
  </si>
  <si>
    <r>
      <t>Brazil Open Class (Bracket (Winners) 1-3)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</si>
  <si>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BaldroneFPV  [HS]</t>
  </si>
  <si>
    <t>29.630</t>
  </si>
  <si>
    <t>31.720</t>
  </si>
  <si>
    <t xml:space="preserve">GTR </t>
  </si>
  <si>
    <t>43.416</t>
  </si>
  <si>
    <t>43.914</t>
  </si>
  <si>
    <r>
      <t>Brazil Open Class (Bracket (Winners) 1-4)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</si>
  <si>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28.307</t>
  </si>
  <si>
    <t>28.773</t>
  </si>
  <si>
    <t>BeFPV  [HS]</t>
  </si>
  <si>
    <r>
      <t>Brazil Open Class (Bracket (Winners) 1-5)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</si>
  <si>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Spanazzi  [HS]</t>
  </si>
  <si>
    <t>24.285</t>
  </si>
  <si>
    <t>25.105</t>
  </si>
  <si>
    <r>
      <t>Brazil Open Class (Bracket (Winners) 1-6)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</si>
  <si>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Zedi  [HS]</t>
  </si>
  <si>
    <t>38.779</t>
  </si>
  <si>
    <t>41.546</t>
  </si>
  <si>
    <t>51.081</t>
  </si>
  <si>
    <t>52.592</t>
  </si>
  <si>
    <r>
      <t>Brazil Open Class (Bracket (Winners) 1-7)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</si>
  <si>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34.505</t>
  </si>
  <si>
    <t>34.841</t>
  </si>
  <si>
    <t>TempeiFPV  [HS]</t>
  </si>
  <si>
    <t>45.316</t>
  </si>
  <si>
    <t>46.367</t>
  </si>
  <si>
    <r>
      <t>Brazil Open Class (Bracket (Winners) 1-8)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</si>
  <si>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Waazzup  [HS]</t>
  </si>
  <si>
    <t>26.376</t>
  </si>
  <si>
    <t>28.293</t>
  </si>
  <si>
    <r>
      <t>Brazil Open Class (Bracket (Losers) 1-1)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</si>
  <si>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23.175</t>
  </si>
  <si>
    <t>23.208</t>
  </si>
  <si>
    <r>
      <t>Brazil Open Class (Bracket (Losers) 1-2)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</si>
  <si>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36.657</t>
  </si>
  <si>
    <t>38.509</t>
  </si>
  <si>
    <r>
      <t>Brazil Open Class (Bracket (Losers) 1-3)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</si>
  <si>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31.341</t>
  </si>
  <si>
    <t>37.812</t>
  </si>
  <si>
    <r>
      <t>Brazil Open Class (Bracket (Losers) 1-4)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</si>
  <si>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Droidman  [HS]</t>
  </si>
  <si>
    <t>26.284</t>
  </si>
  <si>
    <t>27.531</t>
  </si>
  <si>
    <t>1:30.758</t>
  </si>
  <si>
    <r>
      <t>Brazil Open Class (Bracket (Winners) 2-1)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</si>
  <si>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3/1:56.163</t>
  </si>
  <si>
    <t>23.124</t>
  </si>
  <si>
    <t>45.606</t>
  </si>
  <si>
    <t>3/2:21.298</t>
  </si>
  <si>
    <t>39.610</t>
  </si>
  <si>
    <t>46.502</t>
  </si>
  <si>
    <r>
      <t>Brazil Open Class (Bracket (Winners) 2-2)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</si>
  <si>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3/1:24.800</t>
  </si>
  <si>
    <t>27.396</t>
  </si>
  <si>
    <t>28.163</t>
  </si>
  <si>
    <t>3/1:45.400</t>
  </si>
  <si>
    <t>30.300</t>
  </si>
  <si>
    <t>31.676</t>
  </si>
  <si>
    <t>2/1:29.303</t>
  </si>
  <si>
    <t>42.019</t>
  </si>
  <si>
    <t>2/2:23.940</t>
  </si>
  <si>
    <t>1:19.200</t>
  </si>
  <si>
    <r>
      <t>Brazil Open Class (Bracket (Winners) 2-3)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</si>
  <si>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3/1:40.610</t>
  </si>
  <si>
    <t>26.997</t>
  </si>
  <si>
    <t>28.633</t>
  </si>
  <si>
    <t>3/2:02.944</t>
  </si>
  <si>
    <t>36.397</t>
  </si>
  <si>
    <t>45.925</t>
  </si>
  <si>
    <t>2/1:55.067</t>
  </si>
  <si>
    <t>59.331</t>
  </si>
  <si>
    <r>
      <t>Brazil Open Class (Bracket (Winners) 2-4)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</si>
  <si>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3/1:18.702</t>
  </si>
  <si>
    <t>24.474</t>
  </si>
  <si>
    <t>24.875</t>
  </si>
  <si>
    <t>3/1:51.405</t>
  </si>
  <si>
    <t>35.744</t>
  </si>
  <si>
    <t>36.656</t>
  </si>
  <si>
    <t>2/1:38.902</t>
  </si>
  <si>
    <t>31.842</t>
  </si>
  <si>
    <r>
      <t>Brazil Open Class (Bracket (Losers) 2-1)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</si>
  <si>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r>
      <t>Brazil Open Class (Bracket (Losers) 2-2)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</si>
  <si>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30.460</t>
  </si>
  <si>
    <t>30.520</t>
  </si>
  <si>
    <t>51.053</t>
  </si>
  <si>
    <r>
      <t>Brazil Open Class (Bracket (Losers) 2-3)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</si>
  <si>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Jhonny Freestyle  [HS]</t>
  </si>
  <si>
    <t>35.588</t>
  </si>
  <si>
    <t>38.389</t>
  </si>
  <si>
    <t>43.284</t>
  </si>
  <si>
    <t>43.878</t>
  </si>
  <si>
    <r>
      <t>Brazil Open Class (Bracket (Losers) 2-4)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</si>
  <si>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24.664</t>
  </si>
  <si>
    <t>30.140</t>
  </si>
  <si>
    <r>
      <t>Brazil Open Class (Bracket (Winners) 3-1)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</si>
  <si>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3/1:25.184</t>
  </si>
  <si>
    <t>25.356</t>
  </si>
  <si>
    <t>27.958</t>
  </si>
  <si>
    <t>3/1:33.560</t>
  </si>
  <si>
    <t>27.808</t>
  </si>
  <si>
    <t>29.118</t>
  </si>
  <si>
    <t>3/2:03.652</t>
  </si>
  <si>
    <t>40.120</t>
  </si>
  <si>
    <t>40.916</t>
  </si>
  <si>
    <t>Spook  [TQ]</t>
  </si>
  <si>
    <t>1/25.393</t>
  </si>
  <si>
    <r>
      <t>Brazil Open Class (Bracket (Losers) 3-1)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</si>
  <si>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3/1:18.574</t>
  </si>
  <si>
    <t>23.273</t>
  </si>
  <si>
    <t>25.461</t>
  </si>
  <si>
    <t>3/1:40.836</t>
  </si>
  <si>
    <t>24.265</t>
  </si>
  <si>
    <t>24.570</t>
  </si>
  <si>
    <r>
      <t>Brazil Open Class (Bracket (Winners) 3-2)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</si>
  <si>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3/1:18.842</t>
  </si>
  <si>
    <t>24.955</t>
  </si>
  <si>
    <t>25.256</t>
  </si>
  <si>
    <t>3/1:29.291</t>
  </si>
  <si>
    <t>28.490</t>
  </si>
  <si>
    <t>28.563</t>
  </si>
  <si>
    <t>2/1:25.657</t>
  </si>
  <si>
    <t>52.472</t>
  </si>
  <si>
    <t>1/1:36.338</t>
  </si>
  <si>
    <r>
      <t>Brazil Open Class (Bracket (Losers) 3-2)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</si>
  <si>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3/1:28.823</t>
  </si>
  <si>
    <t>27.918</t>
  </si>
  <si>
    <t>29.019</t>
  </si>
  <si>
    <t>3/1:45.379</t>
  </si>
  <si>
    <t>32.453</t>
  </si>
  <si>
    <t>35.124</t>
  </si>
  <si>
    <t>2/1:35.739</t>
  </si>
  <si>
    <t>51.773</t>
  </si>
  <si>
    <t>2/1:39.755</t>
  </si>
  <si>
    <t>46.840</t>
  </si>
  <si>
    <r>
      <t>Brazil Open Class (Bracket (Winners) 4-1)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</si>
  <si>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3/1:27.735</t>
  </si>
  <si>
    <t>28.266</t>
  </si>
  <si>
    <t>29.981</t>
  </si>
  <si>
    <t>3/1:30.861</t>
  </si>
  <si>
    <t>27.439</t>
  </si>
  <si>
    <t>29.149</t>
  </si>
  <si>
    <t>3/1:40.290</t>
  </si>
  <si>
    <t>31.969</t>
  </si>
  <si>
    <t>33.198</t>
  </si>
  <si>
    <t>1/27.766</t>
  </si>
  <si>
    <r>
      <t>Brazil Open Class (Bracket (Losers) 4-1)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</si>
  <si>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3/1:23.718</t>
  </si>
  <si>
    <t>25.285</t>
  </si>
  <si>
    <t>26.366</t>
  </si>
  <si>
    <t>3/1:43.469</t>
  </si>
  <si>
    <t>32.594</t>
  </si>
  <si>
    <t>32.783</t>
  </si>
  <si>
    <t>1/53.317</t>
  </si>
  <si>
    <r>
      <t>Brazil Open Class (Bracket (Losers) 4-2)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</si>
  <si>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3/1:17.450</t>
  </si>
  <si>
    <t>23.996</t>
  </si>
  <si>
    <t>24.275</t>
  </si>
  <si>
    <t>3/2:08.197</t>
  </si>
  <si>
    <t>32.352</t>
  </si>
  <si>
    <t>45.975</t>
  </si>
  <si>
    <t>2/1:10.712</t>
  </si>
  <si>
    <t>33.534</t>
  </si>
  <si>
    <r>
      <t>Brazil Open Class (Bracket (Losers) 5-1)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</si>
  <si>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3/1:19.739</t>
  </si>
  <si>
    <t>26.229</t>
  </si>
  <si>
    <t>26.472</t>
  </si>
  <si>
    <t>3/1:29.618</t>
  </si>
  <si>
    <t>27.478</t>
  </si>
  <si>
    <t>29.806</t>
  </si>
  <si>
    <t>3/1:42.449</t>
  </si>
  <si>
    <t>26.675</t>
  </si>
  <si>
    <t>28.302</t>
  </si>
  <si>
    <t>2/1:24.101</t>
  </si>
  <si>
    <t>41.150</t>
  </si>
  <si>
    <r>
      <t>Brazil Open Class (Bracket (Losers) 6-1)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</si>
  <si>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3/1:20.645</t>
  </si>
  <si>
    <t>25.555</t>
  </si>
  <si>
    <t>26.036</t>
  </si>
  <si>
    <t>3/1:33.998</t>
  </si>
  <si>
    <t>30.900</t>
  </si>
  <si>
    <t>31.322</t>
  </si>
  <si>
    <t>2/1:01.226</t>
  </si>
  <si>
    <t>27.177</t>
  </si>
  <si>
    <t>2/1:42.145</t>
  </si>
  <si>
    <t>59.048</t>
  </si>
  <si>
    <r>
      <t>Brazil Open Class (Bracket (Winners) 5-1)</t>
    </r>
    <r>
      <rPr>
        <sz val="11.95"/>
        <color indexed="8"/>
        <rFont val="Open Sans Condensed"/>
        <family val="2"/>
      </rPr>
      <t xml:space="preserve">
</t>
    </r>
    <r>
      <rPr>
        <sz val="10"/>
        <color indexed="8"/>
        <rFont val="Open Sans Condensed Light"/>
        <family val="2"/>
      </rPr>
      <t xml:space="preserve">Round: </t>
    </r>
    <r>
      <rPr>
        <sz val="10"/>
        <color indexed="8"/>
        <rFont val="Open Sans Condensed Light"/>
        <family val="2"/>
      </rPr>
      <t>M</t>
    </r>
  </si>
  <si>
    <t>3/1:14.826</t>
  </si>
  <si>
    <t>23.694</t>
  </si>
  <si>
    <t>24.054</t>
  </si>
  <si>
    <t>3/1:25.696</t>
  </si>
  <si>
    <t>28.518</t>
  </si>
  <si>
    <t>29.449</t>
  </si>
  <si>
    <t>3/1:32.813</t>
  </si>
  <si>
    <t>28.739</t>
  </si>
  <si>
    <t>30.285</t>
  </si>
  <si>
    <t>1/29.510</t>
  </si>
  <si>
    <t>Limeira/SP</t>
  </si>
  <si>
    <t>Barra dos Coqueiros</t>
  </si>
  <si>
    <t>Bruno</t>
  </si>
  <si>
    <t>Balboni</t>
  </si>
  <si>
    <t>José Mario</t>
  </si>
  <si>
    <t>Cornicelli Botta</t>
  </si>
  <si>
    <t>Francisco</t>
  </si>
  <si>
    <t>Hulgo Junior</t>
  </si>
  <si>
    <t>Jonathan</t>
  </si>
  <si>
    <t>Dutra de Brito</t>
  </si>
  <si>
    <t>Home City / State</t>
  </si>
  <si>
    <t>São Paulo/SP</t>
  </si>
  <si>
    <t>São paulo/SP</t>
  </si>
  <si>
    <t>Rio De Janeiro/RJ</t>
  </si>
  <si>
    <t>Rio de Janeiro/RJ</t>
  </si>
  <si>
    <t>Cotia/SP</t>
  </si>
  <si>
    <t>São Carlos/SP</t>
  </si>
  <si>
    <t>Jundiaí/SP</t>
  </si>
  <si>
    <t>Sao Paulo/SP</t>
  </si>
  <si>
    <t>Rafael</t>
  </si>
  <si>
    <t>Heitor</t>
  </si>
  <si>
    <t>Praia Grande/SP</t>
  </si>
  <si>
    <t>Barueri/SP</t>
  </si>
  <si>
    <t>3letterFPV</t>
  </si>
  <si>
    <t>* All the red names has started at least one qualify race, but the did not complete any lap.</t>
  </si>
  <si>
    <t>*All the red cells did not show up to the finals (I considered 0 points for them)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</si>
</sst>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11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16"/>
      <name val="Calibri"/>
      <family val="2"/>
    </font>
    <font>
      <sz val="20"/>
      <color indexed="8"/>
      <name val="Calibri"/>
      <family val="2"/>
    </font>
    <font>
      <sz val="20"/>
      <color indexed="16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indexed="8"/>
      <name val="Open Sans Condensed"/>
      <family val="2"/>
    </font>
    <font>
      <b/>
      <sz val="16"/>
      <color indexed="8"/>
      <name val="Open Sans Condensed"/>
      <family val="2"/>
    </font>
    <font>
      <b/>
      <sz val="10"/>
      <color indexed="8"/>
      <name val="Open Sans Condensed"/>
      <family val="2"/>
    </font>
    <font>
      <sz val="9"/>
      <color indexed="8"/>
      <name val="Open Sans Condensed Light"/>
      <family val="2"/>
    </font>
    <font>
      <b/>
      <sz val="11"/>
      <color indexed="8"/>
      <name val="Open Sans Condensed"/>
      <family val="2"/>
    </font>
    <font>
      <sz val="10"/>
      <color indexed="8"/>
      <name val="Open Sans Condensed Light"/>
      <family val="2"/>
    </font>
    <font>
      <b/>
      <sz val="10"/>
      <color indexed="8"/>
      <name val="Open Sans Condensed Light"/>
      <family val="2"/>
    </font>
    <font>
      <sz val="10"/>
      <color rgb="FFFF0000"/>
      <name val="Open Sans Condensed Light"/>
      <family val="2"/>
    </font>
    <font>
      <sz val="10"/>
      <color rgb="FFFF0000"/>
      <name val="Arial"/>
      <family val="2"/>
    </font>
    <font>
      <b/>
      <sz val="18"/>
      <color indexed="8"/>
      <name val="Calibri"/>
      <family val="2"/>
    </font>
    <font>
      <b/>
      <sz val="10"/>
      <color rgb="FFFF0000"/>
      <name val="Arial"/>
      <family val="2"/>
    </font>
    <font>
      <b/>
      <sz val="25.95"/>
      <color indexed="8"/>
      <name val="Open Sans Condensed"/>
      <family val="2"/>
    </font>
    <font>
      <sz val="12.95"/>
      <color indexed="8"/>
      <name val="Open Sans Condensed"/>
      <family val="2"/>
    </font>
    <font>
      <sz val="11.95"/>
      <color indexed="8"/>
      <name val="Open Sans Condensed"/>
      <family val="2"/>
    </font>
    <font>
      <b/>
      <sz val="9"/>
      <color indexed="8"/>
      <name val="Arial"/>
      <family val="2"/>
    </font>
    <font>
      <b/>
      <sz val="9"/>
      <color indexed="8"/>
      <name val="Open Sans Condensed"/>
      <family val="2"/>
    </font>
    <font>
      <b/>
      <sz val="8"/>
      <color indexed="8"/>
      <name val="Open Sans Condensed"/>
      <family val="2"/>
    </font>
    <font>
      <sz val="8"/>
      <color indexed="8"/>
      <name val="Open Sans Condensed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1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1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</borders>
  <cellStyleXfs count="5">
    <xf numFmtId="0" fontId="0" fillId="0" borderId="0" applyNumberFormat="0" applyFill="0" applyBorder="0" applyProtection="0"/>
    <xf numFmtId="0" fontId="18" fillId="0" borderId="0"/>
    <xf numFmtId="0" fontId="2" fillId="0" borderId="0"/>
    <xf numFmtId="0" fontId="20" fillId="0" borderId="0"/>
    <xf numFmtId="0" fontId="21" fillId="0" borderId="0"/>
  </cellStyleXfs>
  <cellXfs count="314">
    <xf numFmtId="0" fontId="0" fillId="0" borderId="0" xfId="0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2" borderId="3" xfId="0" applyFont="1" applyFill="1" applyBorder="1" applyAlignment="1"/>
    <xf numFmtId="0" fontId="0" fillId="0" borderId="3" xfId="0" applyFont="1" applyBorder="1" applyAlignment="1"/>
    <xf numFmtId="0" fontId="0" fillId="0" borderId="4" xfId="0" applyFont="1" applyBorder="1" applyAlignment="1"/>
    <xf numFmtId="0" fontId="3" fillId="2" borderId="5" xfId="0" applyFont="1" applyFill="1" applyBorder="1" applyAlignment="1">
      <alignment horizontal="center" vertical="center"/>
    </xf>
    <xf numFmtId="0" fontId="0" fillId="0" borderId="6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4" fillId="2" borderId="0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2" borderId="0" xfId="0" applyFont="1" applyFill="1" applyBorder="1" applyAlignment="1"/>
    <xf numFmtId="0" fontId="0" fillId="0" borderId="9" xfId="0" applyFont="1" applyBorder="1" applyAlignment="1"/>
    <xf numFmtId="0" fontId="0" fillId="2" borderId="9" xfId="0" applyFont="1" applyFill="1" applyBorder="1" applyAlignment="1"/>
    <xf numFmtId="0" fontId="4" fillId="2" borderId="9" xfId="0" applyFont="1" applyFill="1" applyBorder="1" applyAlignment="1">
      <alignment horizontal="center" vertical="center"/>
    </xf>
    <xf numFmtId="0" fontId="0" fillId="0" borderId="10" xfId="0" applyFont="1" applyBorder="1" applyAlignment="1"/>
    <xf numFmtId="0" fontId="5" fillId="2" borderId="1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9" fontId="6" fillId="3" borderId="12" xfId="0" applyNumberFormat="1" applyFont="1" applyFill="1" applyBorder="1" applyAlignment="1">
      <alignment horizontal="center"/>
    </xf>
    <xf numFmtId="49" fontId="6" fillId="4" borderId="12" xfId="0" applyNumberFormat="1" applyFont="1" applyFill="1" applyBorder="1" applyAlignment="1">
      <alignment horizontal="center"/>
    </xf>
    <xf numFmtId="49" fontId="6" fillId="5" borderId="12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0" fillId="0" borderId="11" xfId="0" applyFont="1" applyBorder="1" applyAlignment="1"/>
    <xf numFmtId="49" fontId="6" fillId="2" borderId="12" xfId="0" applyNumberFormat="1" applyFont="1" applyFill="1" applyBorder="1" applyAlignment="1">
      <alignment horizontal="center" vertical="center"/>
    </xf>
    <xf numFmtId="49" fontId="6" fillId="6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3" fillId="6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7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2" borderId="1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wrapText="1"/>
    </xf>
    <xf numFmtId="1" fontId="13" fillId="2" borderId="0" xfId="0" applyNumberFormat="1" applyFont="1" applyFill="1" applyBorder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/>
    </xf>
    <xf numFmtId="0" fontId="0" fillId="0" borderId="0" xfId="0" applyNumberFormat="1" applyFont="1" applyBorder="1" applyAlignment="1"/>
    <xf numFmtId="0" fontId="16" fillId="0" borderId="0" xfId="0" applyFont="1" applyBorder="1" applyAlignment="1"/>
    <xf numFmtId="49" fontId="6" fillId="2" borderId="20" xfId="0" applyNumberFormat="1" applyFont="1" applyFill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7" xfId="0" applyBorder="1"/>
    <xf numFmtId="0" fontId="16" fillId="2" borderId="0" xfId="0" applyFont="1" applyFill="1" applyBorder="1" applyAlignment="1">
      <alignment vertical="center"/>
    </xf>
    <xf numFmtId="0" fontId="0" fillId="0" borderId="28" xfId="0" applyNumberFormat="1" applyFont="1" applyBorder="1" applyAlignment="1"/>
    <xf numFmtId="49" fontId="0" fillId="0" borderId="28" xfId="0" applyNumberFormat="1" applyFont="1" applyBorder="1" applyAlignment="1"/>
    <xf numFmtId="49" fontId="6" fillId="7" borderId="29" xfId="0" applyNumberFormat="1" applyFont="1" applyFill="1" applyBorder="1" applyAlignment="1">
      <alignment horizontal="center"/>
    </xf>
    <xf numFmtId="49" fontId="6" fillId="4" borderId="29" xfId="0" applyNumberFormat="1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2" borderId="30" xfId="0" applyNumberFormat="1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49" fontId="6" fillId="7" borderId="31" xfId="0" applyNumberFormat="1" applyFont="1" applyFill="1" applyBorder="1" applyAlignment="1">
      <alignment horizontal="center"/>
    </xf>
    <xf numFmtId="49" fontId="6" fillId="4" borderId="31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0" fillId="2" borderId="28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/>
    <xf numFmtId="0" fontId="0" fillId="0" borderId="15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7" fillId="0" borderId="28" xfId="0" applyNumberFormat="1" applyFont="1" applyBorder="1" applyAlignment="1">
      <alignment horizontal="center"/>
    </xf>
    <xf numFmtId="49" fontId="6" fillId="2" borderId="48" xfId="0" applyNumberFormat="1" applyFont="1" applyFill="1" applyBorder="1" applyAlignment="1">
      <alignment horizontal="center" vertical="center"/>
    </xf>
    <xf numFmtId="49" fontId="6" fillId="4" borderId="47" xfId="0" applyNumberFormat="1" applyFont="1" applyFill="1" applyBorder="1" applyAlignment="1">
      <alignment horizontal="center"/>
    </xf>
    <xf numFmtId="49" fontId="6" fillId="4" borderId="48" xfId="0" applyNumberFormat="1" applyFont="1" applyFill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49" fontId="6" fillId="4" borderId="55" xfId="0" applyNumberFormat="1" applyFont="1" applyFill="1" applyBorder="1" applyAlignment="1">
      <alignment horizontal="center"/>
    </xf>
    <xf numFmtId="49" fontId="6" fillId="0" borderId="55" xfId="0" applyNumberFormat="1" applyFont="1" applyBorder="1" applyAlignment="1">
      <alignment horizontal="center"/>
    </xf>
    <xf numFmtId="49" fontId="6" fillId="0" borderId="57" xfId="0" applyNumberFormat="1" applyFont="1" applyBorder="1" applyAlignment="1">
      <alignment horizontal="center"/>
    </xf>
    <xf numFmtId="49" fontId="6" fillId="2" borderId="56" xfId="0" applyNumberFormat="1" applyFont="1" applyFill="1" applyBorder="1" applyAlignment="1">
      <alignment horizontal="center" vertical="center"/>
    </xf>
    <xf numFmtId="49" fontId="6" fillId="7" borderId="48" xfId="0" applyNumberFormat="1" applyFont="1" applyFill="1" applyBorder="1" applyAlignment="1">
      <alignment horizontal="center"/>
    </xf>
    <xf numFmtId="0" fontId="0" fillId="0" borderId="0" xfId="0" applyFont="1" applyFill="1" applyBorder="1" applyAlignment="1"/>
    <xf numFmtId="0" fontId="2" fillId="0" borderId="0" xfId="2"/>
    <xf numFmtId="0" fontId="2" fillId="10" borderId="28" xfId="2" applyFill="1" applyBorder="1" applyAlignment="1">
      <alignment horizontal="center" vertical="center"/>
    </xf>
    <xf numFmtId="0" fontId="21" fillId="10" borderId="28" xfId="3" applyFont="1" applyFill="1" applyBorder="1" applyAlignment="1"/>
    <xf numFmtId="0" fontId="2" fillId="10" borderId="28" xfId="2" applyFill="1" applyBorder="1" applyAlignment="1">
      <alignment horizontal="center"/>
    </xf>
    <xf numFmtId="0" fontId="2" fillId="9" borderId="28" xfId="2" applyFill="1" applyBorder="1"/>
    <xf numFmtId="0" fontId="2" fillId="9" borderId="28" xfId="2" applyFill="1" applyBorder="1" applyAlignment="1">
      <alignment horizontal="center" vertical="center"/>
    </xf>
    <xf numFmtId="0" fontId="21" fillId="0" borderId="0" xfId="4"/>
    <xf numFmtId="0" fontId="21" fillId="0" borderId="58" xfId="4" applyBorder="1" applyAlignment="1" applyProtection="1">
      <alignment vertical="top" wrapText="1"/>
      <protection locked="0"/>
    </xf>
    <xf numFmtId="0" fontId="7" fillId="0" borderId="0" xfId="4" applyFont="1" applyAlignment="1" applyProtection="1">
      <alignment vertical="top" wrapText="1" readingOrder="1"/>
      <protection locked="0"/>
    </xf>
    <xf numFmtId="0" fontId="27" fillId="11" borderId="0" xfId="4" applyFont="1" applyFill="1" applyAlignment="1" applyProtection="1">
      <alignment vertical="top" wrapText="1" readingOrder="1"/>
      <protection locked="0"/>
    </xf>
    <xf numFmtId="0" fontId="28" fillId="11" borderId="0" xfId="4" applyFont="1" applyFill="1" applyAlignment="1" applyProtection="1">
      <alignment vertical="top" wrapText="1" readingOrder="1"/>
      <protection locked="0"/>
    </xf>
    <xf numFmtId="0" fontId="27" fillId="11" borderId="0" xfId="4" applyFont="1" applyFill="1" applyAlignment="1" applyProtection="1">
      <alignment horizontal="left" vertical="top" wrapText="1" readingOrder="1"/>
      <protection locked="0"/>
    </xf>
    <xf numFmtId="0" fontId="24" fillId="0" borderId="14" xfId="4" applyFont="1" applyBorder="1" applyAlignment="1" applyProtection="1">
      <alignment vertical="top" wrapText="1" readingOrder="1"/>
      <protection locked="0"/>
    </xf>
    <xf numFmtId="0" fontId="27" fillId="11" borderId="59" xfId="4" applyFont="1" applyFill="1" applyBorder="1" applyAlignment="1" applyProtection="1">
      <alignment vertical="top" wrapText="1" readingOrder="1"/>
      <protection locked="0"/>
    </xf>
    <xf numFmtId="0" fontId="28" fillId="11" borderId="59" xfId="4" applyFont="1" applyFill="1" applyBorder="1" applyAlignment="1" applyProtection="1">
      <alignment vertical="top" wrapText="1" readingOrder="1"/>
      <protection locked="0"/>
    </xf>
    <xf numFmtId="0" fontId="27" fillId="11" borderId="59" xfId="4" applyFont="1" applyFill="1" applyBorder="1" applyAlignment="1" applyProtection="1">
      <alignment horizontal="left" vertical="top" wrapText="1" readingOrder="1"/>
      <protection locked="0"/>
    </xf>
    <xf numFmtId="0" fontId="27" fillId="12" borderId="59" xfId="4" applyFont="1" applyFill="1" applyBorder="1" applyAlignment="1" applyProtection="1">
      <alignment vertical="top" wrapText="1" readingOrder="1"/>
      <protection locked="0"/>
    </xf>
    <xf numFmtId="0" fontId="28" fillId="12" borderId="59" xfId="4" applyFont="1" applyFill="1" applyBorder="1" applyAlignment="1" applyProtection="1">
      <alignment vertical="top" wrapText="1" readingOrder="1"/>
      <protection locked="0"/>
    </xf>
    <xf numFmtId="0" fontId="27" fillId="12" borderId="59" xfId="4" applyFont="1" applyFill="1" applyBorder="1" applyAlignment="1" applyProtection="1">
      <alignment horizontal="left" vertical="top" wrapText="1" readingOrder="1"/>
      <protection locked="0"/>
    </xf>
    <xf numFmtId="49" fontId="11" fillId="3" borderId="12" xfId="0" applyNumberFormat="1" applyFont="1" applyFill="1" applyBorder="1" applyAlignment="1">
      <alignment horizontal="center" vertical="center"/>
    </xf>
    <xf numFmtId="49" fontId="11" fillId="4" borderId="12" xfId="0" applyNumberFormat="1" applyFont="1" applyFill="1" applyBorder="1" applyAlignment="1">
      <alignment horizontal="center" vertical="center"/>
    </xf>
    <xf numFmtId="49" fontId="11" fillId="5" borderId="12" xfId="0" applyNumberFormat="1" applyFont="1" applyFill="1" applyBorder="1" applyAlignment="1">
      <alignment horizontal="center" vertical="center"/>
    </xf>
    <xf numFmtId="49" fontId="11" fillId="6" borderId="12" xfId="0" applyNumberFormat="1" applyFont="1" applyFill="1" applyBorder="1" applyAlignment="1">
      <alignment horizontal="center" vertical="center"/>
    </xf>
    <xf numFmtId="49" fontId="11" fillId="8" borderId="12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/>
    </xf>
    <xf numFmtId="49" fontId="11" fillId="14" borderId="12" xfId="0" applyNumberFormat="1" applyFont="1" applyFill="1" applyBorder="1" applyAlignment="1">
      <alignment horizontal="center" vertical="center"/>
    </xf>
    <xf numFmtId="49" fontId="11" fillId="15" borderId="12" xfId="0" applyNumberFormat="1" applyFont="1" applyFill="1" applyBorder="1" applyAlignment="1">
      <alignment horizontal="center" vertical="center"/>
    </xf>
    <xf numFmtId="47" fontId="0" fillId="2" borderId="0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49" fontId="11" fillId="17" borderId="12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11" fillId="17" borderId="15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18" borderId="15" xfId="0" applyFont="1" applyFill="1" applyBorder="1" applyAlignment="1">
      <alignment horizontal="center" vertical="center"/>
    </xf>
    <xf numFmtId="0" fontId="11" fillId="14" borderId="15" xfId="0" applyFont="1" applyFill="1" applyBorder="1" applyAlignment="1">
      <alignment horizontal="center" vertical="center"/>
    </xf>
    <xf numFmtId="49" fontId="11" fillId="4" borderId="15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6" fillId="0" borderId="0" xfId="0" applyFont="1" applyBorder="1" applyAlignment="1"/>
    <xf numFmtId="0" fontId="17" fillId="0" borderId="11" xfId="0" applyFont="1" applyBorder="1" applyAlignment="1"/>
    <xf numFmtId="0" fontId="2" fillId="14" borderId="28" xfId="2" applyFill="1" applyBorder="1" applyAlignment="1">
      <alignment horizontal="center" vertical="center"/>
    </xf>
    <xf numFmtId="0" fontId="21" fillId="14" borderId="28" xfId="3" applyFont="1" applyFill="1" applyBorder="1" applyAlignment="1"/>
    <xf numFmtId="0" fontId="1" fillId="14" borderId="28" xfId="2" applyFont="1" applyFill="1" applyBorder="1" applyAlignment="1">
      <alignment horizontal="center"/>
    </xf>
    <xf numFmtId="0" fontId="32" fillId="0" borderId="0" xfId="4" applyFont="1"/>
    <xf numFmtId="0" fontId="0" fillId="10" borderId="28" xfId="0" applyFill="1" applyBorder="1" applyAlignment="1">
      <alignment horizontal="center" vertical="center"/>
    </xf>
    <xf numFmtId="0" fontId="0" fillId="10" borderId="28" xfId="0" applyFill="1" applyBorder="1"/>
    <xf numFmtId="0" fontId="21" fillId="0" borderId="70" xfId="4" applyBorder="1" applyAlignment="1" applyProtection="1">
      <alignment vertical="top" wrapText="1"/>
      <protection locked="0"/>
    </xf>
    <xf numFmtId="0" fontId="37" fillId="0" borderId="9" xfId="4" applyFont="1" applyBorder="1" applyAlignment="1" applyProtection="1">
      <alignment vertical="top" wrapText="1" readingOrder="1"/>
      <protection locked="0"/>
    </xf>
    <xf numFmtId="0" fontId="21" fillId="11" borderId="0" xfId="4" applyFill="1" applyAlignment="1" applyProtection="1">
      <alignment vertical="top" wrapText="1"/>
      <protection locked="0"/>
    </xf>
    <xf numFmtId="0" fontId="21" fillId="16" borderId="0" xfId="4" applyFill="1" applyAlignment="1" applyProtection="1">
      <alignment vertical="top" wrapText="1"/>
      <protection locked="0"/>
    </xf>
    <xf numFmtId="0" fontId="27" fillId="16" borderId="0" xfId="4" applyFont="1" applyFill="1" applyAlignment="1" applyProtection="1">
      <alignment vertical="top" wrapText="1" readingOrder="1"/>
      <protection locked="0"/>
    </xf>
    <xf numFmtId="0" fontId="24" fillId="0" borderId="9" xfId="4" applyFont="1" applyBorder="1" applyAlignment="1" applyProtection="1">
      <alignment vertical="top" wrapText="1" readingOrder="1"/>
      <protection locked="0"/>
    </xf>
    <xf numFmtId="0" fontId="17" fillId="10" borderId="28" xfId="0" applyFont="1" applyFill="1" applyBorder="1"/>
    <xf numFmtId="0" fontId="30" fillId="2" borderId="12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0" fillId="0" borderId="73" xfId="0" applyNumberFormat="1" applyFont="1" applyBorder="1" applyAlignment="1">
      <alignment horizontal="center"/>
    </xf>
    <xf numFmtId="0" fontId="0" fillId="0" borderId="74" xfId="0" applyNumberFormat="1" applyFont="1" applyBorder="1" applyAlignment="1">
      <alignment horizontal="center"/>
    </xf>
    <xf numFmtId="0" fontId="0" fillId="0" borderId="75" xfId="0" applyNumberFormat="1" applyFont="1" applyBorder="1" applyAlignment="1">
      <alignment horizontal="center"/>
    </xf>
    <xf numFmtId="0" fontId="0" fillId="0" borderId="76" xfId="0" applyNumberFormat="1" applyFont="1" applyBorder="1" applyAlignment="1">
      <alignment horizontal="center"/>
    </xf>
    <xf numFmtId="49" fontId="6" fillId="4" borderId="57" xfId="0" applyNumberFormat="1" applyFont="1" applyFill="1" applyBorder="1" applyAlignment="1">
      <alignment horizontal="center"/>
    </xf>
    <xf numFmtId="0" fontId="11" fillId="4" borderId="33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49" fontId="6" fillId="7" borderId="62" xfId="0" applyNumberFormat="1" applyFont="1" applyFill="1" applyBorder="1" applyAlignment="1">
      <alignment horizontal="center"/>
    </xf>
    <xf numFmtId="0" fontId="11" fillId="17" borderId="33" xfId="0" applyFont="1" applyFill="1" applyBorder="1" applyAlignment="1">
      <alignment horizontal="center" vertical="center"/>
    </xf>
    <xf numFmtId="0" fontId="11" fillId="18" borderId="33" xfId="0" applyFont="1" applyFill="1" applyBorder="1" applyAlignment="1">
      <alignment horizontal="center" vertical="center"/>
    </xf>
    <xf numFmtId="0" fontId="11" fillId="14" borderId="33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6" fillId="4" borderId="62" xfId="0" applyNumberFormat="1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 vertical="center"/>
    </xf>
    <xf numFmtId="49" fontId="11" fillId="7" borderId="33" xfId="0" applyNumberFormat="1" applyFont="1" applyFill="1" applyBorder="1" applyAlignment="1">
      <alignment horizontal="center" vertical="center"/>
    </xf>
    <xf numFmtId="49" fontId="11" fillId="7" borderId="28" xfId="0" applyNumberFormat="1" applyFont="1" applyFill="1" applyBorder="1" applyAlignment="1">
      <alignment horizontal="center" vertical="center"/>
    </xf>
    <xf numFmtId="49" fontId="11" fillId="4" borderId="28" xfId="0" applyNumberFormat="1" applyFont="1" applyFill="1" applyBorder="1" applyAlignment="1">
      <alignment horizontal="center" vertical="center"/>
    </xf>
    <xf numFmtId="49" fontId="11" fillId="7" borderId="27" xfId="0" applyNumberFormat="1" applyFont="1" applyFill="1" applyBorder="1" applyAlignment="1">
      <alignment horizontal="center" vertical="center"/>
    </xf>
    <xf numFmtId="49" fontId="11" fillId="4" borderId="27" xfId="0" applyNumberFormat="1" applyFont="1" applyFill="1" applyBorder="1" applyAlignment="1">
      <alignment horizontal="center" vertical="center"/>
    </xf>
    <xf numFmtId="49" fontId="11" fillId="17" borderId="33" xfId="0" applyNumberFormat="1" applyFont="1" applyFill="1" applyBorder="1" applyAlignment="1">
      <alignment horizontal="center" vertical="center"/>
    </xf>
    <xf numFmtId="49" fontId="11" fillId="18" borderId="33" xfId="0" applyNumberFormat="1" applyFont="1" applyFill="1" applyBorder="1" applyAlignment="1">
      <alignment horizontal="center" vertical="center"/>
    </xf>
    <xf numFmtId="49" fontId="11" fillId="18" borderId="28" xfId="0" applyNumberFormat="1" applyFont="1" applyFill="1" applyBorder="1" applyAlignment="1">
      <alignment horizontal="center" vertical="center"/>
    </xf>
    <xf numFmtId="49" fontId="11" fillId="14" borderId="28" xfId="0" applyNumberFormat="1" applyFont="1" applyFill="1" applyBorder="1" applyAlignment="1">
      <alignment horizontal="center" vertical="center"/>
    </xf>
    <xf numFmtId="0" fontId="43" fillId="0" borderId="8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 wrapText="1"/>
    </xf>
    <xf numFmtId="0" fontId="0" fillId="0" borderId="81" xfId="0" applyNumberFormat="1" applyFont="1" applyBorder="1" applyAlignment="1">
      <alignment horizontal="center"/>
    </xf>
    <xf numFmtId="0" fontId="0" fillId="0" borderId="82" xfId="0" applyNumberFormat="1" applyFont="1" applyBorder="1" applyAlignment="1">
      <alignment horizontal="center"/>
    </xf>
    <xf numFmtId="0" fontId="0" fillId="0" borderId="83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6" fillId="0" borderId="65" xfId="0" applyNumberFormat="1" applyFont="1" applyBorder="1" applyAlignment="1">
      <alignment horizontal="center"/>
    </xf>
    <xf numFmtId="0" fontId="6" fillId="0" borderId="66" xfId="0" applyNumberFormat="1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2" fillId="13" borderId="72" xfId="0" applyFont="1" applyFill="1" applyBorder="1" applyAlignment="1">
      <alignment horizontal="center"/>
    </xf>
    <xf numFmtId="0" fontId="42" fillId="13" borderId="0" xfId="0" applyFont="1" applyFill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3" fillId="0" borderId="49" xfId="0" applyNumberFormat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49" fontId="11" fillId="0" borderId="49" xfId="0" applyNumberFormat="1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2" borderId="50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49" fontId="5" fillId="2" borderId="79" xfId="0" applyNumberFormat="1" applyFont="1" applyFill="1" applyBorder="1" applyAlignment="1">
      <alignment horizontal="center" vertical="center"/>
    </xf>
    <xf numFmtId="0" fontId="5" fillId="2" borderId="77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49" fontId="3" fillId="2" borderId="41" xfId="0" applyNumberFormat="1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49" fontId="9" fillId="2" borderId="41" xfId="0" applyNumberFormat="1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49" fontId="3" fillId="2" borderId="41" xfId="0" applyNumberFormat="1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49" fontId="5" fillId="2" borderId="49" xfId="0" applyNumberFormat="1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1" fillId="18" borderId="62" xfId="0" applyFont="1" applyFill="1" applyBorder="1" applyAlignment="1">
      <alignment horizontal="center" vertical="center"/>
    </xf>
    <xf numFmtId="0" fontId="31" fillId="18" borderId="63" xfId="0" applyFont="1" applyFill="1" applyBorder="1" applyAlignment="1">
      <alignment horizontal="center" vertical="center"/>
    </xf>
    <xf numFmtId="0" fontId="31" fillId="18" borderId="64" xfId="0" applyFont="1" applyFill="1" applyBorder="1" applyAlignment="1">
      <alignment horizontal="center" vertical="center"/>
    </xf>
    <xf numFmtId="0" fontId="31" fillId="18" borderId="67" xfId="0" applyFont="1" applyFill="1" applyBorder="1" applyAlignment="1">
      <alignment vertical="center"/>
    </xf>
    <xf numFmtId="0" fontId="31" fillId="18" borderId="68" xfId="0" applyFont="1" applyFill="1" applyBorder="1" applyAlignment="1">
      <alignment vertical="center"/>
    </xf>
    <xf numFmtId="0" fontId="31" fillId="18" borderId="69" xfId="0" applyFont="1" applyFill="1" applyBorder="1" applyAlignment="1">
      <alignment vertical="center"/>
    </xf>
    <xf numFmtId="0" fontId="31" fillId="18" borderId="62" xfId="0" applyFont="1" applyFill="1" applyBorder="1" applyAlignment="1">
      <alignment vertical="center"/>
    </xf>
    <xf numFmtId="0" fontId="31" fillId="18" borderId="63" xfId="0" applyFont="1" applyFill="1" applyBorder="1" applyAlignment="1">
      <alignment vertical="center"/>
    </xf>
    <xf numFmtId="0" fontId="31" fillId="18" borderId="64" xfId="0" applyFont="1" applyFill="1" applyBorder="1" applyAlignment="1">
      <alignment vertical="center"/>
    </xf>
    <xf numFmtId="0" fontId="19" fillId="0" borderId="28" xfId="2" applyFont="1" applyBorder="1" applyAlignment="1">
      <alignment horizontal="center" vertical="center"/>
    </xf>
    <xf numFmtId="0" fontId="19" fillId="0" borderId="37" xfId="2" applyFont="1" applyBorder="1" applyAlignment="1">
      <alignment horizontal="center" vertical="center" wrapText="1"/>
    </xf>
    <xf numFmtId="0" fontId="19" fillId="0" borderId="71" xfId="2" applyFont="1" applyBorder="1" applyAlignment="1">
      <alignment horizontal="center" vertical="center" wrapText="1"/>
    </xf>
    <xf numFmtId="0" fontId="27" fillId="12" borderId="59" xfId="4" applyFont="1" applyFill="1" applyBorder="1" applyAlignment="1" applyProtection="1">
      <alignment horizontal="left" vertical="top" wrapText="1" readingOrder="1"/>
      <protection locked="0"/>
    </xf>
    <xf numFmtId="0" fontId="21" fillId="0" borderId="60" xfId="4" applyBorder="1" applyAlignment="1" applyProtection="1">
      <alignment vertical="top" wrapText="1"/>
      <protection locked="0"/>
    </xf>
    <xf numFmtId="0" fontId="27" fillId="12" borderId="59" xfId="4" applyFont="1" applyFill="1" applyBorder="1" applyAlignment="1" applyProtection="1">
      <alignment vertical="top" wrapText="1" readingOrder="1"/>
      <protection locked="0"/>
    </xf>
    <xf numFmtId="0" fontId="21" fillId="0" borderId="61" xfId="4" applyBorder="1" applyAlignment="1" applyProtection="1">
      <alignment vertical="top" wrapText="1"/>
      <protection locked="0"/>
    </xf>
    <xf numFmtId="0" fontId="21" fillId="0" borderId="0" xfId="4"/>
    <xf numFmtId="0" fontId="22" fillId="0" borderId="0" xfId="4" applyFont="1" applyAlignment="1" applyProtection="1">
      <alignment horizontal="center" wrapText="1" readingOrder="1"/>
      <protection locked="0"/>
    </xf>
    <xf numFmtId="0" fontId="25" fillId="0" borderId="0" xfId="4" applyFont="1" applyAlignment="1" applyProtection="1">
      <alignment horizontal="center" wrapText="1" readingOrder="1"/>
      <protection locked="0"/>
    </xf>
    <xf numFmtId="0" fontId="24" fillId="0" borderId="0" xfId="4" applyFont="1" applyAlignment="1" applyProtection="1">
      <alignment vertical="top" wrapText="1" readingOrder="1"/>
      <protection locked="0"/>
    </xf>
    <xf numFmtId="0" fontId="26" fillId="0" borderId="0" xfId="4" applyFont="1" applyAlignment="1" applyProtection="1">
      <alignment vertical="top" wrapText="1" readingOrder="1"/>
      <protection locked="0"/>
    </xf>
    <xf numFmtId="0" fontId="7" fillId="0" borderId="0" xfId="4" applyFont="1" applyAlignment="1" applyProtection="1">
      <alignment vertical="top" wrapText="1" readingOrder="1"/>
      <protection locked="0"/>
    </xf>
    <xf numFmtId="0" fontId="24" fillId="0" borderId="14" xfId="4" applyFont="1" applyBorder="1" applyAlignment="1" applyProtection="1">
      <alignment vertical="top" wrapText="1" readingOrder="1"/>
      <protection locked="0"/>
    </xf>
    <xf numFmtId="0" fontId="21" fillId="0" borderId="14" xfId="4" applyBorder="1" applyAlignment="1" applyProtection="1">
      <alignment vertical="top" wrapText="1"/>
      <protection locked="0"/>
    </xf>
    <xf numFmtId="0" fontId="27" fillId="11" borderId="59" xfId="4" applyFont="1" applyFill="1" applyBorder="1" applyAlignment="1" applyProtection="1">
      <alignment horizontal="left" vertical="top" wrapText="1" readingOrder="1"/>
      <protection locked="0"/>
    </xf>
    <xf numFmtId="0" fontId="27" fillId="11" borderId="59" xfId="4" applyFont="1" applyFill="1" applyBorder="1" applyAlignment="1" applyProtection="1">
      <alignment vertical="top" wrapText="1" readingOrder="1"/>
      <protection locked="0"/>
    </xf>
    <xf numFmtId="0" fontId="29" fillId="12" borderId="59" xfId="4" applyFont="1" applyFill="1" applyBorder="1" applyAlignment="1" applyProtection="1">
      <alignment vertical="top" wrapText="1" readingOrder="1"/>
      <protection locked="0"/>
    </xf>
    <xf numFmtId="0" fontId="30" fillId="0" borderId="61" xfId="4" applyFont="1" applyBorder="1" applyAlignment="1" applyProtection="1">
      <alignment vertical="top" wrapText="1"/>
      <protection locked="0"/>
    </xf>
    <xf numFmtId="0" fontId="30" fillId="0" borderId="60" xfId="4" applyFont="1" applyBorder="1" applyAlignment="1" applyProtection="1">
      <alignment vertical="top" wrapText="1"/>
      <protection locked="0"/>
    </xf>
    <xf numFmtId="0" fontId="24" fillId="0" borderId="9" xfId="4" applyFont="1" applyBorder="1" applyAlignment="1" applyProtection="1">
      <alignment vertical="top" wrapText="1" readingOrder="1"/>
      <protection locked="0"/>
    </xf>
    <xf numFmtId="0" fontId="21" fillId="0" borderId="9" xfId="4" applyBorder="1" applyAlignment="1" applyProtection="1">
      <alignment vertical="top" wrapText="1"/>
      <protection locked="0"/>
    </xf>
    <xf numFmtId="0" fontId="27" fillId="16" borderId="0" xfId="4" applyFont="1" applyFill="1" applyAlignment="1" applyProtection="1">
      <alignment vertical="top" wrapText="1" readingOrder="1"/>
      <protection locked="0"/>
    </xf>
    <xf numFmtId="0" fontId="24" fillId="0" borderId="0" xfId="4" applyFont="1" applyAlignment="1" applyProtection="1">
      <alignment wrapText="1" readingOrder="1"/>
      <protection locked="0"/>
    </xf>
    <xf numFmtId="0" fontId="38" fillId="0" borderId="0" xfId="4" applyFont="1" applyAlignment="1" applyProtection="1">
      <alignment wrapText="1" readingOrder="1"/>
      <protection locked="0"/>
    </xf>
    <xf numFmtId="0" fontId="24" fillId="16" borderId="0" xfId="4" applyFont="1" applyFill="1" applyAlignment="1" applyProtection="1">
      <alignment horizontal="left" vertical="top" wrapText="1" readingOrder="1"/>
      <protection locked="0"/>
    </xf>
    <xf numFmtId="0" fontId="27" fillId="16" borderId="0" xfId="4" applyFont="1" applyFill="1" applyAlignment="1" applyProtection="1">
      <alignment horizontal="left" vertical="top" wrapText="1" readingOrder="1"/>
      <protection locked="0"/>
    </xf>
    <xf numFmtId="0" fontId="24" fillId="11" borderId="0" xfId="4" applyFont="1" applyFill="1" applyAlignment="1" applyProtection="1">
      <alignment horizontal="left" vertical="top" wrapText="1" readingOrder="1"/>
      <protection locked="0"/>
    </xf>
    <xf numFmtId="0" fontId="27" fillId="11" borderId="0" xfId="4" applyFont="1" applyFill="1" applyAlignment="1" applyProtection="1">
      <alignment vertical="top" wrapText="1" readingOrder="1"/>
      <protection locked="0"/>
    </xf>
    <xf numFmtId="0" fontId="27" fillId="11" borderId="0" xfId="4" applyFont="1" applyFill="1" applyAlignment="1" applyProtection="1">
      <alignment horizontal="left" vertical="top" wrapText="1" readingOrder="1"/>
      <protection locked="0"/>
    </xf>
    <xf numFmtId="0" fontId="37" fillId="0" borderId="9" xfId="4" applyFont="1" applyBorder="1" applyAlignment="1" applyProtection="1">
      <alignment vertical="top" wrapText="1" readingOrder="1"/>
      <protection locked="0"/>
    </xf>
    <xf numFmtId="0" fontId="34" fillId="0" borderId="0" xfId="4" applyFont="1" applyAlignment="1" applyProtection="1">
      <alignment vertical="top" wrapText="1" readingOrder="1"/>
      <protection locked="0"/>
    </xf>
    <xf numFmtId="0" fontId="36" fillId="0" borderId="9" xfId="4" applyFont="1" applyBorder="1" applyAlignment="1" applyProtection="1">
      <alignment vertical="top" wrapText="1" readingOrder="1"/>
      <protection locked="0"/>
    </xf>
    <xf numFmtId="0" fontId="33" fillId="0" borderId="0" xfId="4" applyFont="1" applyAlignment="1" applyProtection="1">
      <alignment horizontal="center" wrapText="1" readingOrder="1"/>
      <protection locked="0"/>
    </xf>
    <xf numFmtId="0" fontId="11" fillId="19" borderId="15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19" borderId="33" xfId="0" applyFont="1" applyFill="1" applyBorder="1" applyAlignment="1">
      <alignment horizontal="center" vertical="center"/>
    </xf>
    <xf numFmtId="0" fontId="11" fillId="20" borderId="33" xfId="0" applyFont="1" applyFill="1" applyBorder="1" applyAlignment="1">
      <alignment horizontal="center" vertical="center"/>
    </xf>
    <xf numFmtId="49" fontId="11" fillId="14" borderId="33" xfId="0" applyNumberFormat="1" applyFont="1" applyFill="1" applyBorder="1" applyAlignment="1">
      <alignment horizontal="center" vertical="center"/>
    </xf>
    <xf numFmtId="49" fontId="11" fillId="19" borderId="28" xfId="0" applyNumberFormat="1" applyFont="1" applyFill="1" applyBorder="1" applyAlignment="1">
      <alignment horizontal="center" vertical="center"/>
    </xf>
    <xf numFmtId="49" fontId="11" fillId="20" borderId="28" xfId="0" applyNumberFormat="1" applyFont="1" applyFill="1" applyBorder="1" applyAlignment="1">
      <alignment horizontal="center" vertical="center"/>
    </xf>
    <xf numFmtId="49" fontId="11" fillId="19" borderId="27" xfId="0" applyNumberFormat="1" applyFont="1" applyFill="1" applyBorder="1" applyAlignment="1">
      <alignment horizontal="center" vertical="center"/>
    </xf>
    <xf numFmtId="49" fontId="11" fillId="20" borderId="27" xfId="0" applyNumberFormat="1" applyFont="1" applyFill="1" applyBorder="1" applyAlignment="1">
      <alignment horizontal="center" vertical="center"/>
    </xf>
    <xf numFmtId="0" fontId="0" fillId="21" borderId="28" xfId="0" applyFill="1" applyBorder="1" applyAlignment="1">
      <alignment horizontal="center" vertic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00B050"/>
      <rgbColor rgb="00DAEEF3"/>
      <rgbColor rgb="00EAF1DD"/>
      <rgbColor rgb="00FDE9D9"/>
      <rgbColor rgb="00F2DBDB"/>
      <rgbColor rgb="00FF0000"/>
      <rgbColor rgb="00FFC000"/>
      <rgbColor rgb="00DBE5F1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18" Type="http://schemas.openxmlformats.org/officeDocument/2006/relationships/image" Target="../media/image19.png"/><Relationship Id="rId26" Type="http://schemas.openxmlformats.org/officeDocument/2006/relationships/image" Target="../media/image27.png"/><Relationship Id="rId3" Type="http://schemas.openxmlformats.org/officeDocument/2006/relationships/image" Target="../media/image4.pn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17" Type="http://schemas.openxmlformats.org/officeDocument/2006/relationships/image" Target="../media/image18.pn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2" Type="http://schemas.openxmlformats.org/officeDocument/2006/relationships/image" Target="../media/image2.pn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1" Type="http://schemas.openxmlformats.org/officeDocument/2006/relationships/image" Target="../media/image3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1.pn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66675</xdr:rowOff>
    </xdr:to>
    <xdr:pic>
      <xdr:nvPicPr>
        <xdr:cNvPr id="2" name="Picture 0" descr="I_127_1_H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90525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47625</xdr:colOff>
      <xdr:row>0</xdr:row>
      <xdr:rowOff>238125</xdr:rowOff>
    </xdr:to>
    <xdr:pic>
      <xdr:nvPicPr>
        <xdr:cNvPr id="3" name="Picture 1" descr="f9c27a74-189e-48a6-b324-28dec3a6e36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3525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133350</xdr:colOff>
      <xdr:row>2</xdr:row>
      <xdr:rowOff>76200</xdr:rowOff>
    </xdr:to>
    <xdr:pic>
      <xdr:nvPicPr>
        <xdr:cNvPr id="2" name="Picture 0" descr="I_30_1_H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10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0</xdr:colOff>
      <xdr:row>0</xdr:row>
      <xdr:rowOff>0</xdr:rowOff>
    </xdr:from>
    <xdr:to>
      <xdr:col>32</xdr:col>
      <xdr:colOff>19050</xdr:colOff>
      <xdr:row>0</xdr:row>
      <xdr:rowOff>238125</xdr:rowOff>
    </xdr:to>
    <xdr:pic>
      <xdr:nvPicPr>
        <xdr:cNvPr id="3" name="Picture 1" descr="666dd33d-06fb-4663-8759-d1dd18447c8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0"/>
          <a:ext cx="13525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4</xdr:col>
      <xdr:colOff>152400</xdr:colOff>
      <xdr:row>6</xdr:row>
      <xdr:rowOff>409575</xdr:rowOff>
    </xdr:to>
    <xdr:pic>
      <xdr:nvPicPr>
        <xdr:cNvPr id="4" name="Picture 2" descr="4f0ebbb3c58b4fbcb35c1b6cad76dee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361950</xdr:colOff>
      <xdr:row>9</xdr:row>
      <xdr:rowOff>180975</xdr:rowOff>
    </xdr:to>
    <xdr:pic>
      <xdr:nvPicPr>
        <xdr:cNvPr id="5" name="Picture 3" descr="01b856b2958e443e80444f50cd239d0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382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</xdr:row>
      <xdr:rowOff>0</xdr:rowOff>
    </xdr:from>
    <xdr:to>
      <xdr:col>11</xdr:col>
      <xdr:colOff>361950</xdr:colOff>
      <xdr:row>11</xdr:row>
      <xdr:rowOff>180975</xdr:rowOff>
    </xdr:to>
    <xdr:pic>
      <xdr:nvPicPr>
        <xdr:cNvPr id="6" name="Picture 4" descr="0901883416654f7187261d14c3bdd83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4192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4</xdr:col>
      <xdr:colOff>152400</xdr:colOff>
      <xdr:row>17</xdr:row>
      <xdr:rowOff>409575</xdr:rowOff>
    </xdr:to>
    <xdr:pic>
      <xdr:nvPicPr>
        <xdr:cNvPr id="7" name="Picture 5" descr="5bad75ea8376447baceae6d662b0c5cb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45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361950</xdr:colOff>
      <xdr:row>20</xdr:row>
      <xdr:rowOff>180975</xdr:rowOff>
    </xdr:to>
    <xdr:pic>
      <xdr:nvPicPr>
        <xdr:cNvPr id="8" name="Picture 6" descr="5754bd0b260e4bfaa0c35dc4728df8a4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7241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22</xdr:row>
      <xdr:rowOff>0</xdr:rowOff>
    </xdr:from>
    <xdr:to>
      <xdr:col>11</xdr:col>
      <xdr:colOff>361950</xdr:colOff>
      <xdr:row>22</xdr:row>
      <xdr:rowOff>180975</xdr:rowOff>
    </xdr:to>
    <xdr:pic>
      <xdr:nvPicPr>
        <xdr:cNvPr id="9" name="Picture 7" descr="bf09df7325764963a5186385c9b6917d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9051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361950</xdr:colOff>
      <xdr:row>23</xdr:row>
      <xdr:rowOff>180975</xdr:rowOff>
    </xdr:to>
    <xdr:pic>
      <xdr:nvPicPr>
        <xdr:cNvPr id="10" name="Picture 8" descr="3b119e70206649fbb1e9992577b66ada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0861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4</xdr:col>
      <xdr:colOff>152400</xdr:colOff>
      <xdr:row>31</xdr:row>
      <xdr:rowOff>409575</xdr:rowOff>
    </xdr:to>
    <xdr:pic>
      <xdr:nvPicPr>
        <xdr:cNvPr id="11" name="Picture 9" descr="fde7a7bd84cc47c0a1c20bec527fa6ce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8142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34</xdr:row>
      <xdr:rowOff>0</xdr:rowOff>
    </xdr:from>
    <xdr:to>
      <xdr:col>11</xdr:col>
      <xdr:colOff>361950</xdr:colOff>
      <xdr:row>34</xdr:row>
      <xdr:rowOff>180975</xdr:rowOff>
    </xdr:to>
    <xdr:pic>
      <xdr:nvPicPr>
        <xdr:cNvPr id="12" name="Picture 10" descr="6e0b2a0a1abc4db8a449d7dbc102ebc5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3910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361950</xdr:colOff>
      <xdr:row>36</xdr:row>
      <xdr:rowOff>180975</xdr:rowOff>
    </xdr:to>
    <xdr:pic>
      <xdr:nvPicPr>
        <xdr:cNvPr id="13" name="Picture 11" descr="83aa9791ae35499fa5438128a71ae3ed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5720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361950</xdr:colOff>
      <xdr:row>37</xdr:row>
      <xdr:rowOff>180975</xdr:rowOff>
    </xdr:to>
    <xdr:pic>
      <xdr:nvPicPr>
        <xdr:cNvPr id="14" name="Picture 12" descr="49ddb329d6584bd995840cd2703fe7ee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7529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44</xdr:row>
      <xdr:rowOff>0</xdr:rowOff>
    </xdr:from>
    <xdr:to>
      <xdr:col>4</xdr:col>
      <xdr:colOff>152400</xdr:colOff>
      <xdr:row>44</xdr:row>
      <xdr:rowOff>409575</xdr:rowOff>
    </xdr:to>
    <xdr:pic>
      <xdr:nvPicPr>
        <xdr:cNvPr id="15" name="Picture 13" descr="fc453525f3e64ab3a023cfe2c44e2dc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361950</xdr:colOff>
      <xdr:row>47</xdr:row>
      <xdr:rowOff>180975</xdr:rowOff>
    </xdr:to>
    <xdr:pic>
      <xdr:nvPicPr>
        <xdr:cNvPr id="16" name="Picture 14" descr="480bd77dfae74945a6accbd65ab388da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60579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361950</xdr:colOff>
      <xdr:row>49</xdr:row>
      <xdr:rowOff>180975</xdr:rowOff>
    </xdr:to>
    <xdr:pic>
      <xdr:nvPicPr>
        <xdr:cNvPr id="17" name="Picture 15" descr="469993bc149b47dabb79e9f42dd6a31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62388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50</xdr:row>
      <xdr:rowOff>0</xdr:rowOff>
    </xdr:from>
    <xdr:to>
      <xdr:col>11</xdr:col>
      <xdr:colOff>361950</xdr:colOff>
      <xdr:row>50</xdr:row>
      <xdr:rowOff>180975</xdr:rowOff>
    </xdr:to>
    <xdr:pic>
      <xdr:nvPicPr>
        <xdr:cNvPr id="18" name="Picture 16" descr="fd582b6245f34f7daf9401cc93cbb51c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64198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58</xdr:row>
      <xdr:rowOff>0</xdr:rowOff>
    </xdr:from>
    <xdr:to>
      <xdr:col>4</xdr:col>
      <xdr:colOff>152400</xdr:colOff>
      <xdr:row>58</xdr:row>
      <xdr:rowOff>409575</xdr:rowOff>
    </xdr:to>
    <xdr:pic>
      <xdr:nvPicPr>
        <xdr:cNvPr id="19" name="Picture 17" descr="2a23d56566ee4e45b450f0e0b2110565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1517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361950</xdr:colOff>
      <xdr:row>61</xdr:row>
      <xdr:rowOff>180975</xdr:rowOff>
    </xdr:to>
    <xdr:pic>
      <xdr:nvPicPr>
        <xdr:cNvPr id="20" name="Picture 18" descr="e1c73b45218844329bff6d964e3a3586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247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361950</xdr:colOff>
      <xdr:row>63</xdr:row>
      <xdr:rowOff>180975</xdr:rowOff>
    </xdr:to>
    <xdr:pic>
      <xdr:nvPicPr>
        <xdr:cNvPr id="21" name="Picture 19" descr="14be17f88a9d4244a7479e2063d299e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9057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361950</xdr:colOff>
      <xdr:row>64</xdr:row>
      <xdr:rowOff>180975</xdr:rowOff>
    </xdr:to>
    <xdr:pic>
      <xdr:nvPicPr>
        <xdr:cNvPr id="22" name="Picture 20" descr="d6282cdea4b746e0a4afa0a5e3aca49e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80867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71</xdr:row>
      <xdr:rowOff>0</xdr:rowOff>
    </xdr:from>
    <xdr:to>
      <xdr:col>4</xdr:col>
      <xdr:colOff>152400</xdr:colOff>
      <xdr:row>71</xdr:row>
      <xdr:rowOff>409575</xdr:rowOff>
    </xdr:to>
    <xdr:pic>
      <xdr:nvPicPr>
        <xdr:cNvPr id="23" name="Picture 21" descr="d6430ea8cd6843c2bb6dd5fe28724fab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820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74</xdr:row>
      <xdr:rowOff>0</xdr:rowOff>
    </xdr:from>
    <xdr:to>
      <xdr:col>11</xdr:col>
      <xdr:colOff>361950</xdr:colOff>
      <xdr:row>74</xdr:row>
      <xdr:rowOff>180975</xdr:rowOff>
    </xdr:to>
    <xdr:pic>
      <xdr:nvPicPr>
        <xdr:cNvPr id="24" name="Picture 22" descr="c3f722744f7e4efa955810ed3955135d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93916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76</xdr:row>
      <xdr:rowOff>0</xdr:rowOff>
    </xdr:from>
    <xdr:to>
      <xdr:col>11</xdr:col>
      <xdr:colOff>361950</xdr:colOff>
      <xdr:row>76</xdr:row>
      <xdr:rowOff>180975</xdr:rowOff>
    </xdr:to>
    <xdr:pic>
      <xdr:nvPicPr>
        <xdr:cNvPr id="25" name="Picture 23" descr="e935c6294f6b4db394862826c4ce986e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95726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77</xdr:row>
      <xdr:rowOff>0</xdr:rowOff>
    </xdr:from>
    <xdr:to>
      <xdr:col>11</xdr:col>
      <xdr:colOff>361950</xdr:colOff>
      <xdr:row>77</xdr:row>
      <xdr:rowOff>180975</xdr:rowOff>
    </xdr:to>
    <xdr:pic>
      <xdr:nvPicPr>
        <xdr:cNvPr id="26" name="Picture 24" descr="00f5d8cc2b1a4eac9d8bbf64714443ba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97536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85</xdr:row>
      <xdr:rowOff>0</xdr:rowOff>
    </xdr:from>
    <xdr:to>
      <xdr:col>4</xdr:col>
      <xdr:colOff>152400</xdr:colOff>
      <xdr:row>85</xdr:row>
      <xdr:rowOff>409575</xdr:rowOff>
    </xdr:to>
    <xdr:pic>
      <xdr:nvPicPr>
        <xdr:cNvPr id="27" name="Picture 25" descr="078c442961c14255a99e8c2dcba56785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44892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88</xdr:row>
      <xdr:rowOff>0</xdr:rowOff>
    </xdr:from>
    <xdr:to>
      <xdr:col>11</xdr:col>
      <xdr:colOff>361950</xdr:colOff>
      <xdr:row>88</xdr:row>
      <xdr:rowOff>180975</xdr:rowOff>
    </xdr:to>
    <xdr:pic>
      <xdr:nvPicPr>
        <xdr:cNvPr id="28" name="Picture 26" descr="ffb7e94b1a0d4fd49bf7bc0177da5ec3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10585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90</xdr:row>
      <xdr:rowOff>0</xdr:rowOff>
    </xdr:from>
    <xdr:to>
      <xdr:col>11</xdr:col>
      <xdr:colOff>361950</xdr:colOff>
      <xdr:row>90</xdr:row>
      <xdr:rowOff>180975</xdr:rowOff>
    </xdr:to>
    <xdr:pic>
      <xdr:nvPicPr>
        <xdr:cNvPr id="29" name="Picture 27" descr="9e45f6b807594ad5b7311df6488d7929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12395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91</xdr:row>
      <xdr:rowOff>0</xdr:rowOff>
    </xdr:from>
    <xdr:to>
      <xdr:col>11</xdr:col>
      <xdr:colOff>361950</xdr:colOff>
      <xdr:row>91</xdr:row>
      <xdr:rowOff>180975</xdr:rowOff>
    </xdr:to>
    <xdr:pic>
      <xdr:nvPicPr>
        <xdr:cNvPr id="30" name="Picture 28" descr="883eedcbd0484399ab352604873a1ffb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14204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98</xdr:row>
      <xdr:rowOff>0</xdr:rowOff>
    </xdr:from>
    <xdr:to>
      <xdr:col>4</xdr:col>
      <xdr:colOff>152400</xdr:colOff>
      <xdr:row>98</xdr:row>
      <xdr:rowOff>409575</xdr:rowOff>
    </xdr:to>
    <xdr:pic>
      <xdr:nvPicPr>
        <xdr:cNvPr id="31" name="Picture 29" descr="0baa354208f542d3862dc16e7ae2a32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158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101</xdr:row>
      <xdr:rowOff>0</xdr:rowOff>
    </xdr:from>
    <xdr:to>
      <xdr:col>11</xdr:col>
      <xdr:colOff>361950</xdr:colOff>
      <xdr:row>101</xdr:row>
      <xdr:rowOff>180975</xdr:rowOff>
    </xdr:to>
    <xdr:pic>
      <xdr:nvPicPr>
        <xdr:cNvPr id="32" name="Picture 30" descr="9c390005d5474706bcdd5b15e415af0e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7254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103</xdr:row>
      <xdr:rowOff>0</xdr:rowOff>
    </xdr:from>
    <xdr:to>
      <xdr:col>11</xdr:col>
      <xdr:colOff>361950</xdr:colOff>
      <xdr:row>103</xdr:row>
      <xdr:rowOff>180975</xdr:rowOff>
    </xdr:to>
    <xdr:pic>
      <xdr:nvPicPr>
        <xdr:cNvPr id="33" name="Picture 31" descr="3054738f50654fb7a9e88fe4723ceb5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29063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109</xdr:row>
      <xdr:rowOff>0</xdr:rowOff>
    </xdr:from>
    <xdr:to>
      <xdr:col>4</xdr:col>
      <xdr:colOff>152400</xdr:colOff>
      <xdr:row>109</xdr:row>
      <xdr:rowOff>409575</xdr:rowOff>
    </xdr:to>
    <xdr:pic>
      <xdr:nvPicPr>
        <xdr:cNvPr id="34" name="Picture 32" descr="a1efefd5d64b4375bc465719fab9540c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17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112</xdr:row>
      <xdr:rowOff>0</xdr:rowOff>
    </xdr:from>
    <xdr:to>
      <xdr:col>11</xdr:col>
      <xdr:colOff>361950</xdr:colOff>
      <xdr:row>112</xdr:row>
      <xdr:rowOff>180975</xdr:rowOff>
    </xdr:to>
    <xdr:pic>
      <xdr:nvPicPr>
        <xdr:cNvPr id="35" name="Picture 33" descr="88ce514f749d496e9f50aaf46b365d9a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42113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361950</xdr:colOff>
      <xdr:row>114</xdr:row>
      <xdr:rowOff>180975</xdr:rowOff>
    </xdr:to>
    <xdr:pic>
      <xdr:nvPicPr>
        <xdr:cNvPr id="36" name="Picture 34" descr="60fc51471fc044799335116dbf618317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43922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120</xdr:row>
      <xdr:rowOff>0</xdr:rowOff>
    </xdr:from>
    <xdr:to>
      <xdr:col>4</xdr:col>
      <xdr:colOff>152400</xdr:colOff>
      <xdr:row>120</xdr:row>
      <xdr:rowOff>409575</xdr:rowOff>
    </xdr:to>
    <xdr:pic>
      <xdr:nvPicPr>
        <xdr:cNvPr id="37" name="Picture 35" descr="21fe374572d04ca1a295d3bd218d31e3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876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123</xdr:row>
      <xdr:rowOff>0</xdr:rowOff>
    </xdr:from>
    <xdr:to>
      <xdr:col>11</xdr:col>
      <xdr:colOff>361950</xdr:colOff>
      <xdr:row>123</xdr:row>
      <xdr:rowOff>180975</xdr:rowOff>
    </xdr:to>
    <xdr:pic>
      <xdr:nvPicPr>
        <xdr:cNvPr id="38" name="Picture 36" descr="f3fdc628c33c4468bdc41fa819fbb5fc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56972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125</xdr:row>
      <xdr:rowOff>0</xdr:rowOff>
    </xdr:from>
    <xdr:to>
      <xdr:col>11</xdr:col>
      <xdr:colOff>361950</xdr:colOff>
      <xdr:row>125</xdr:row>
      <xdr:rowOff>180975</xdr:rowOff>
    </xdr:to>
    <xdr:pic>
      <xdr:nvPicPr>
        <xdr:cNvPr id="39" name="Picture 37" descr="920dd2784fb74cf99778ed223c9cfec2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58781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126</xdr:row>
      <xdr:rowOff>0</xdr:rowOff>
    </xdr:from>
    <xdr:to>
      <xdr:col>11</xdr:col>
      <xdr:colOff>361950</xdr:colOff>
      <xdr:row>126</xdr:row>
      <xdr:rowOff>180975</xdr:rowOff>
    </xdr:to>
    <xdr:pic>
      <xdr:nvPicPr>
        <xdr:cNvPr id="40" name="Picture 38" descr="b146890cb8944f4e84a12e20ea206ef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60591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134</xdr:row>
      <xdr:rowOff>0</xdr:rowOff>
    </xdr:from>
    <xdr:to>
      <xdr:col>4</xdr:col>
      <xdr:colOff>152400</xdr:colOff>
      <xdr:row>134</xdr:row>
      <xdr:rowOff>409575</xdr:rowOff>
    </xdr:to>
    <xdr:pic>
      <xdr:nvPicPr>
        <xdr:cNvPr id="41" name="Picture 39" descr="0b5da140d1324376a1910304d8ab294a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75447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137</xdr:row>
      <xdr:rowOff>0</xdr:rowOff>
    </xdr:from>
    <xdr:to>
      <xdr:col>11</xdr:col>
      <xdr:colOff>361950</xdr:colOff>
      <xdr:row>137</xdr:row>
      <xdr:rowOff>180975</xdr:rowOff>
    </xdr:to>
    <xdr:pic>
      <xdr:nvPicPr>
        <xdr:cNvPr id="42" name="Picture 40" descr="31c7848b770448e9a9219712cb5cbfda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3640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139</xdr:row>
      <xdr:rowOff>0</xdr:rowOff>
    </xdr:from>
    <xdr:to>
      <xdr:col>11</xdr:col>
      <xdr:colOff>361950</xdr:colOff>
      <xdr:row>139</xdr:row>
      <xdr:rowOff>180975</xdr:rowOff>
    </xdr:to>
    <xdr:pic>
      <xdr:nvPicPr>
        <xdr:cNvPr id="43" name="Picture 41" descr="4d7873a5b9fd4e38ae87a9ef33344219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5450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140</xdr:row>
      <xdr:rowOff>0</xdr:rowOff>
    </xdr:from>
    <xdr:to>
      <xdr:col>11</xdr:col>
      <xdr:colOff>361950</xdr:colOff>
      <xdr:row>140</xdr:row>
      <xdr:rowOff>180975</xdr:rowOff>
    </xdr:to>
    <xdr:pic>
      <xdr:nvPicPr>
        <xdr:cNvPr id="44" name="Picture 42" descr="61c61fe2d0ea445baf6dd78946b36cd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7260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148</xdr:row>
      <xdr:rowOff>0</xdr:rowOff>
    </xdr:from>
    <xdr:to>
      <xdr:col>4</xdr:col>
      <xdr:colOff>152400</xdr:colOff>
      <xdr:row>148</xdr:row>
      <xdr:rowOff>409575</xdr:rowOff>
    </xdr:to>
    <xdr:pic>
      <xdr:nvPicPr>
        <xdr:cNvPr id="45" name="Picture 43" descr="cdac2873b6d5403ca79b79e070aae495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213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151</xdr:row>
      <xdr:rowOff>0</xdr:rowOff>
    </xdr:from>
    <xdr:to>
      <xdr:col>11</xdr:col>
      <xdr:colOff>361950</xdr:colOff>
      <xdr:row>151</xdr:row>
      <xdr:rowOff>180975</xdr:rowOff>
    </xdr:to>
    <xdr:pic>
      <xdr:nvPicPr>
        <xdr:cNvPr id="46" name="Picture 44" descr="7ec7f4d783594969a7242064b8814944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90309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153</xdr:row>
      <xdr:rowOff>0</xdr:rowOff>
    </xdr:from>
    <xdr:to>
      <xdr:col>11</xdr:col>
      <xdr:colOff>361950</xdr:colOff>
      <xdr:row>153</xdr:row>
      <xdr:rowOff>180975</xdr:rowOff>
    </xdr:to>
    <xdr:pic>
      <xdr:nvPicPr>
        <xdr:cNvPr id="47" name="Picture 45" descr="11bcab7d74004b978e89d783f49dec1a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92119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154</xdr:row>
      <xdr:rowOff>0</xdr:rowOff>
    </xdr:from>
    <xdr:to>
      <xdr:col>11</xdr:col>
      <xdr:colOff>361950</xdr:colOff>
      <xdr:row>154</xdr:row>
      <xdr:rowOff>180975</xdr:rowOff>
    </xdr:to>
    <xdr:pic>
      <xdr:nvPicPr>
        <xdr:cNvPr id="48" name="Picture 46" descr="d9a473a1d90b4565b5af4a2e02e9f1d5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93929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161</xdr:row>
      <xdr:rowOff>0</xdr:rowOff>
    </xdr:from>
    <xdr:to>
      <xdr:col>4</xdr:col>
      <xdr:colOff>152400</xdr:colOff>
      <xdr:row>161</xdr:row>
      <xdr:rowOff>409575</xdr:rowOff>
    </xdr:to>
    <xdr:pic>
      <xdr:nvPicPr>
        <xdr:cNvPr id="49" name="Picture 47" descr="0cc664be61dd48b9aa454c8d72b9302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8822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164</xdr:row>
      <xdr:rowOff>0</xdr:rowOff>
    </xdr:from>
    <xdr:to>
      <xdr:col>11</xdr:col>
      <xdr:colOff>361950</xdr:colOff>
      <xdr:row>164</xdr:row>
      <xdr:rowOff>180975</xdr:rowOff>
    </xdr:to>
    <xdr:pic>
      <xdr:nvPicPr>
        <xdr:cNvPr id="50" name="Picture 48" descr="22aba90ee76346bfa6633d93ef77f998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06978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166</xdr:row>
      <xdr:rowOff>0</xdr:rowOff>
    </xdr:from>
    <xdr:to>
      <xdr:col>11</xdr:col>
      <xdr:colOff>361950</xdr:colOff>
      <xdr:row>166</xdr:row>
      <xdr:rowOff>180975</xdr:rowOff>
    </xdr:to>
    <xdr:pic>
      <xdr:nvPicPr>
        <xdr:cNvPr id="51" name="Picture 49" descr="c75a91f0f2ba49dabacbc0a8b2ddd300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08788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172</xdr:row>
      <xdr:rowOff>0</xdr:rowOff>
    </xdr:from>
    <xdr:to>
      <xdr:col>4</xdr:col>
      <xdr:colOff>152400</xdr:colOff>
      <xdr:row>172</xdr:row>
      <xdr:rowOff>409575</xdr:rowOff>
    </xdr:to>
    <xdr:pic>
      <xdr:nvPicPr>
        <xdr:cNvPr id="52" name="Picture 50" descr="29296764328746428603291b3899d436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7412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175</xdr:row>
      <xdr:rowOff>0</xdr:rowOff>
    </xdr:from>
    <xdr:to>
      <xdr:col>11</xdr:col>
      <xdr:colOff>361950</xdr:colOff>
      <xdr:row>175</xdr:row>
      <xdr:rowOff>180975</xdr:rowOff>
    </xdr:to>
    <xdr:pic>
      <xdr:nvPicPr>
        <xdr:cNvPr id="53" name="Picture 51" descr="09384560a40641ec9124987dd0f8b79e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21837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177</xdr:row>
      <xdr:rowOff>0</xdr:rowOff>
    </xdr:from>
    <xdr:to>
      <xdr:col>11</xdr:col>
      <xdr:colOff>361950</xdr:colOff>
      <xdr:row>177</xdr:row>
      <xdr:rowOff>180975</xdr:rowOff>
    </xdr:to>
    <xdr:pic>
      <xdr:nvPicPr>
        <xdr:cNvPr id="54" name="Picture 52" descr="a9f244bad7ab4ef48a87db9b0928e239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23647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178</xdr:row>
      <xdr:rowOff>0</xdr:rowOff>
    </xdr:from>
    <xdr:to>
      <xdr:col>11</xdr:col>
      <xdr:colOff>361950</xdr:colOff>
      <xdr:row>178</xdr:row>
      <xdr:rowOff>180975</xdr:rowOff>
    </xdr:to>
    <xdr:pic>
      <xdr:nvPicPr>
        <xdr:cNvPr id="55" name="Picture 53" descr="33d5ab8794314e88acfdc3747e4952fb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25456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180</xdr:row>
      <xdr:rowOff>0</xdr:rowOff>
    </xdr:from>
    <xdr:to>
      <xdr:col>11</xdr:col>
      <xdr:colOff>361950</xdr:colOff>
      <xdr:row>180</xdr:row>
      <xdr:rowOff>180975</xdr:rowOff>
    </xdr:to>
    <xdr:pic>
      <xdr:nvPicPr>
        <xdr:cNvPr id="56" name="Picture 54" descr="71b72efcd58740f0a7d23a23a18c72a9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27266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186</xdr:row>
      <xdr:rowOff>0</xdr:rowOff>
    </xdr:from>
    <xdr:to>
      <xdr:col>4</xdr:col>
      <xdr:colOff>152400</xdr:colOff>
      <xdr:row>186</xdr:row>
      <xdr:rowOff>409575</xdr:rowOff>
    </xdr:to>
    <xdr:pic>
      <xdr:nvPicPr>
        <xdr:cNvPr id="57" name="Picture 55" descr="b696c347772f41768e17a5c5e806851d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2197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189</xdr:row>
      <xdr:rowOff>0</xdr:rowOff>
    </xdr:from>
    <xdr:to>
      <xdr:col>11</xdr:col>
      <xdr:colOff>361950</xdr:colOff>
      <xdr:row>189</xdr:row>
      <xdr:rowOff>180975</xdr:rowOff>
    </xdr:to>
    <xdr:pic>
      <xdr:nvPicPr>
        <xdr:cNvPr id="58" name="Picture 56" descr="a039b04d80e047149c7ad4af6ef24e18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40315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191</xdr:row>
      <xdr:rowOff>0</xdr:rowOff>
    </xdr:from>
    <xdr:to>
      <xdr:col>11</xdr:col>
      <xdr:colOff>361950</xdr:colOff>
      <xdr:row>191</xdr:row>
      <xdr:rowOff>180975</xdr:rowOff>
    </xdr:to>
    <xdr:pic>
      <xdr:nvPicPr>
        <xdr:cNvPr id="59" name="Picture 57" descr="1eae0c95938c495fa4f2397b10b3a87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42125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192</xdr:row>
      <xdr:rowOff>0</xdr:rowOff>
    </xdr:from>
    <xdr:to>
      <xdr:col>11</xdr:col>
      <xdr:colOff>361950</xdr:colOff>
      <xdr:row>192</xdr:row>
      <xdr:rowOff>180975</xdr:rowOff>
    </xdr:to>
    <xdr:pic>
      <xdr:nvPicPr>
        <xdr:cNvPr id="60" name="Picture 58" descr="2636f4794767441caaa7c0877dc8c6c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43935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200</xdr:row>
      <xdr:rowOff>0</xdr:rowOff>
    </xdr:from>
    <xdr:to>
      <xdr:col>4</xdr:col>
      <xdr:colOff>152400</xdr:colOff>
      <xdr:row>200</xdr:row>
      <xdr:rowOff>409575</xdr:rowOff>
    </xdr:to>
    <xdr:pic>
      <xdr:nvPicPr>
        <xdr:cNvPr id="61" name="Picture 59" descr="1ebb674afcfc4cbbbe137eb9c4a92808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888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203</xdr:row>
      <xdr:rowOff>0</xdr:rowOff>
    </xdr:from>
    <xdr:to>
      <xdr:col>11</xdr:col>
      <xdr:colOff>361950</xdr:colOff>
      <xdr:row>203</xdr:row>
      <xdr:rowOff>180975</xdr:rowOff>
    </xdr:to>
    <xdr:pic>
      <xdr:nvPicPr>
        <xdr:cNvPr id="62" name="Picture 60" descr="4ce50d95408e4a4f83fae894548917f6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56984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205</xdr:row>
      <xdr:rowOff>0</xdr:rowOff>
    </xdr:from>
    <xdr:to>
      <xdr:col>11</xdr:col>
      <xdr:colOff>361950</xdr:colOff>
      <xdr:row>205</xdr:row>
      <xdr:rowOff>180975</xdr:rowOff>
    </xdr:to>
    <xdr:pic>
      <xdr:nvPicPr>
        <xdr:cNvPr id="63" name="Picture 61" descr="7c99d3bd3f0a4520976ae1f3eed238b5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58794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206</xdr:row>
      <xdr:rowOff>0</xdr:rowOff>
    </xdr:from>
    <xdr:to>
      <xdr:col>11</xdr:col>
      <xdr:colOff>361950</xdr:colOff>
      <xdr:row>206</xdr:row>
      <xdr:rowOff>180975</xdr:rowOff>
    </xdr:to>
    <xdr:pic>
      <xdr:nvPicPr>
        <xdr:cNvPr id="64" name="Picture 62" descr="3e12b01041154134a8dd2a3cabb4ddeb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60604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213</xdr:row>
      <xdr:rowOff>0</xdr:rowOff>
    </xdr:from>
    <xdr:to>
      <xdr:col>4</xdr:col>
      <xdr:colOff>152400</xdr:colOff>
      <xdr:row>213</xdr:row>
      <xdr:rowOff>409575</xdr:rowOff>
    </xdr:to>
    <xdr:pic>
      <xdr:nvPicPr>
        <xdr:cNvPr id="65" name="Picture 63" descr="045f8c4b9fda45e59336bb0aa0aa7c7b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5572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216</xdr:row>
      <xdr:rowOff>0</xdr:rowOff>
    </xdr:from>
    <xdr:to>
      <xdr:col>11</xdr:col>
      <xdr:colOff>361950</xdr:colOff>
      <xdr:row>216</xdr:row>
      <xdr:rowOff>180975</xdr:rowOff>
    </xdr:to>
    <xdr:pic>
      <xdr:nvPicPr>
        <xdr:cNvPr id="66" name="Picture 64" descr="71247bd997e04ec6bec30a3710c680f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73653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218</xdr:row>
      <xdr:rowOff>0</xdr:rowOff>
    </xdr:from>
    <xdr:to>
      <xdr:col>11</xdr:col>
      <xdr:colOff>361950</xdr:colOff>
      <xdr:row>218</xdr:row>
      <xdr:rowOff>180975</xdr:rowOff>
    </xdr:to>
    <xdr:pic>
      <xdr:nvPicPr>
        <xdr:cNvPr id="67" name="Picture 65" descr="c2d8b035189f4e91950cccaef4d677b9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75463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219</xdr:row>
      <xdr:rowOff>0</xdr:rowOff>
    </xdr:from>
    <xdr:to>
      <xdr:col>11</xdr:col>
      <xdr:colOff>361950</xdr:colOff>
      <xdr:row>219</xdr:row>
      <xdr:rowOff>180975</xdr:rowOff>
    </xdr:to>
    <xdr:pic>
      <xdr:nvPicPr>
        <xdr:cNvPr id="68" name="Picture 66" descr="f142bfc48a50486290bb11c0a2f71173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77272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227</xdr:row>
      <xdr:rowOff>0</xdr:rowOff>
    </xdr:from>
    <xdr:to>
      <xdr:col>4</xdr:col>
      <xdr:colOff>152400</xdr:colOff>
      <xdr:row>227</xdr:row>
      <xdr:rowOff>409575</xdr:rowOff>
    </xdr:to>
    <xdr:pic>
      <xdr:nvPicPr>
        <xdr:cNvPr id="69" name="Picture 67" descr="2d045208c0a24db2a03776ca4bacaa4b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226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230</xdr:row>
      <xdr:rowOff>0</xdr:rowOff>
    </xdr:from>
    <xdr:to>
      <xdr:col>11</xdr:col>
      <xdr:colOff>361950</xdr:colOff>
      <xdr:row>230</xdr:row>
      <xdr:rowOff>180975</xdr:rowOff>
    </xdr:to>
    <xdr:pic>
      <xdr:nvPicPr>
        <xdr:cNvPr id="70" name="Picture 68" descr="bcf41c4339a74cdaadcfe8e2d4f2a70c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90322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232</xdr:row>
      <xdr:rowOff>0</xdr:rowOff>
    </xdr:from>
    <xdr:to>
      <xdr:col>11</xdr:col>
      <xdr:colOff>361950</xdr:colOff>
      <xdr:row>232</xdr:row>
      <xdr:rowOff>180975</xdr:rowOff>
    </xdr:to>
    <xdr:pic>
      <xdr:nvPicPr>
        <xdr:cNvPr id="71" name="Picture 69" descr="40dd6ae5eea4444dae1c71ea8ba2b7fb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92131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233</xdr:row>
      <xdr:rowOff>0</xdr:rowOff>
    </xdr:from>
    <xdr:to>
      <xdr:col>11</xdr:col>
      <xdr:colOff>361950</xdr:colOff>
      <xdr:row>233</xdr:row>
      <xdr:rowOff>180975</xdr:rowOff>
    </xdr:to>
    <xdr:pic>
      <xdr:nvPicPr>
        <xdr:cNvPr id="72" name="Picture 70" descr="7a2a1e3cfd6d463ca63cdd9c1a3496b3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293941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240</xdr:row>
      <xdr:rowOff>0</xdr:rowOff>
    </xdr:from>
    <xdr:to>
      <xdr:col>4</xdr:col>
      <xdr:colOff>152400</xdr:colOff>
      <xdr:row>240</xdr:row>
      <xdr:rowOff>409575</xdr:rowOff>
    </xdr:to>
    <xdr:pic>
      <xdr:nvPicPr>
        <xdr:cNvPr id="73" name="Picture 71" descr="e1eb6d298a2846479bc702c227b06650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8947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243</xdr:row>
      <xdr:rowOff>0</xdr:rowOff>
    </xdr:from>
    <xdr:to>
      <xdr:col>11</xdr:col>
      <xdr:colOff>361950</xdr:colOff>
      <xdr:row>243</xdr:row>
      <xdr:rowOff>180975</xdr:rowOff>
    </xdr:to>
    <xdr:pic>
      <xdr:nvPicPr>
        <xdr:cNvPr id="74" name="Picture 72" descr="7a76920b9bef4d5ebd033bc58b631df5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06990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245</xdr:row>
      <xdr:rowOff>0</xdr:rowOff>
    </xdr:from>
    <xdr:to>
      <xdr:col>11</xdr:col>
      <xdr:colOff>361950</xdr:colOff>
      <xdr:row>245</xdr:row>
      <xdr:rowOff>180975</xdr:rowOff>
    </xdr:to>
    <xdr:pic>
      <xdr:nvPicPr>
        <xdr:cNvPr id="75" name="Picture 73" descr="5296d39968be41de8023d3ac9c792490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08800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246</xdr:row>
      <xdr:rowOff>0</xdr:rowOff>
    </xdr:from>
    <xdr:to>
      <xdr:col>11</xdr:col>
      <xdr:colOff>361950</xdr:colOff>
      <xdr:row>246</xdr:row>
      <xdr:rowOff>180975</xdr:rowOff>
    </xdr:to>
    <xdr:pic>
      <xdr:nvPicPr>
        <xdr:cNvPr id="76" name="Picture 74" descr="59b96efe9733460aaaef0fa7f1d342e3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10610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254</xdr:row>
      <xdr:rowOff>0</xdr:rowOff>
    </xdr:from>
    <xdr:to>
      <xdr:col>4</xdr:col>
      <xdr:colOff>152400</xdr:colOff>
      <xdr:row>254</xdr:row>
      <xdr:rowOff>409575</xdr:rowOff>
    </xdr:to>
    <xdr:pic>
      <xdr:nvPicPr>
        <xdr:cNvPr id="77" name="Picture 75" descr="849c0fa23e2c43e8b58ed1cb4e09abdc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63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257</xdr:row>
      <xdr:rowOff>0</xdr:rowOff>
    </xdr:from>
    <xdr:to>
      <xdr:col>11</xdr:col>
      <xdr:colOff>361950</xdr:colOff>
      <xdr:row>257</xdr:row>
      <xdr:rowOff>180975</xdr:rowOff>
    </xdr:to>
    <xdr:pic>
      <xdr:nvPicPr>
        <xdr:cNvPr id="78" name="Picture 76" descr="d5b77feb819846a5804abd7bee214c83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23659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259</xdr:row>
      <xdr:rowOff>0</xdr:rowOff>
    </xdr:from>
    <xdr:to>
      <xdr:col>11</xdr:col>
      <xdr:colOff>361950</xdr:colOff>
      <xdr:row>259</xdr:row>
      <xdr:rowOff>180975</xdr:rowOff>
    </xdr:to>
    <xdr:pic>
      <xdr:nvPicPr>
        <xdr:cNvPr id="79" name="Picture 77" descr="7d2440af11a9453084db75c8c8ce071d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25469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265</xdr:row>
      <xdr:rowOff>0</xdr:rowOff>
    </xdr:from>
    <xdr:to>
      <xdr:col>4</xdr:col>
      <xdr:colOff>152400</xdr:colOff>
      <xdr:row>265</xdr:row>
      <xdr:rowOff>409575</xdr:rowOff>
    </xdr:to>
    <xdr:pic>
      <xdr:nvPicPr>
        <xdr:cNvPr id="80" name="Picture 78" descr="a5485dd07ba6432697ffb9ff7154dbb7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2422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268</xdr:row>
      <xdr:rowOff>0</xdr:rowOff>
    </xdr:from>
    <xdr:to>
      <xdr:col>11</xdr:col>
      <xdr:colOff>361950</xdr:colOff>
      <xdr:row>268</xdr:row>
      <xdr:rowOff>180975</xdr:rowOff>
    </xdr:to>
    <xdr:pic>
      <xdr:nvPicPr>
        <xdr:cNvPr id="81" name="Picture 79" descr="2026be4e378c45c7894fa8e25c1bf619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38518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270</xdr:row>
      <xdr:rowOff>0</xdr:rowOff>
    </xdr:from>
    <xdr:to>
      <xdr:col>11</xdr:col>
      <xdr:colOff>361950</xdr:colOff>
      <xdr:row>270</xdr:row>
      <xdr:rowOff>180975</xdr:rowOff>
    </xdr:to>
    <xdr:pic>
      <xdr:nvPicPr>
        <xdr:cNvPr id="82" name="Picture 80" descr="2a04da2792744f13a05253a2c8281c1e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40328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271</xdr:row>
      <xdr:rowOff>0</xdr:rowOff>
    </xdr:from>
    <xdr:to>
      <xdr:col>11</xdr:col>
      <xdr:colOff>361950</xdr:colOff>
      <xdr:row>271</xdr:row>
      <xdr:rowOff>180975</xdr:rowOff>
    </xdr:to>
    <xdr:pic>
      <xdr:nvPicPr>
        <xdr:cNvPr id="83" name="Picture 81" descr="2b7e99f8b8904eb684854bb102874dfb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42138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273</xdr:row>
      <xdr:rowOff>0</xdr:rowOff>
    </xdr:from>
    <xdr:to>
      <xdr:col>11</xdr:col>
      <xdr:colOff>361950</xdr:colOff>
      <xdr:row>273</xdr:row>
      <xdr:rowOff>180975</xdr:rowOff>
    </xdr:to>
    <xdr:pic>
      <xdr:nvPicPr>
        <xdr:cNvPr id="84" name="Picture 82" descr="a99198e6bdbb4909b3e963fcb13351bc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43947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279</xdr:row>
      <xdr:rowOff>0</xdr:rowOff>
    </xdr:from>
    <xdr:to>
      <xdr:col>4</xdr:col>
      <xdr:colOff>152400</xdr:colOff>
      <xdr:row>279</xdr:row>
      <xdr:rowOff>409575</xdr:rowOff>
    </xdr:to>
    <xdr:pic>
      <xdr:nvPicPr>
        <xdr:cNvPr id="85" name="Picture 83" descr="8307fd9302d146bc98d42410b0f9d7fc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0901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282</xdr:row>
      <xdr:rowOff>0</xdr:rowOff>
    </xdr:from>
    <xdr:to>
      <xdr:col>11</xdr:col>
      <xdr:colOff>361950</xdr:colOff>
      <xdr:row>282</xdr:row>
      <xdr:rowOff>180975</xdr:rowOff>
    </xdr:to>
    <xdr:pic>
      <xdr:nvPicPr>
        <xdr:cNvPr id="86" name="Picture 84" descr="ca25c89623bb4d23b769b9849efa9a9d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56997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284</xdr:row>
      <xdr:rowOff>0</xdr:rowOff>
    </xdr:from>
    <xdr:to>
      <xdr:col>11</xdr:col>
      <xdr:colOff>361950</xdr:colOff>
      <xdr:row>284</xdr:row>
      <xdr:rowOff>180975</xdr:rowOff>
    </xdr:to>
    <xdr:pic>
      <xdr:nvPicPr>
        <xdr:cNvPr id="87" name="Picture 85" descr="8a147d9a5497434d96d4b4af5dcfab1b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58806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290</xdr:row>
      <xdr:rowOff>0</xdr:rowOff>
    </xdr:from>
    <xdr:to>
      <xdr:col>4</xdr:col>
      <xdr:colOff>152400</xdr:colOff>
      <xdr:row>290</xdr:row>
      <xdr:rowOff>409575</xdr:rowOff>
    </xdr:to>
    <xdr:pic>
      <xdr:nvPicPr>
        <xdr:cNvPr id="88" name="Picture 86" descr="250f965a66aa4171b0f5b9acf6e30421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5760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293</xdr:row>
      <xdr:rowOff>0</xdr:rowOff>
    </xdr:from>
    <xdr:to>
      <xdr:col>11</xdr:col>
      <xdr:colOff>361950</xdr:colOff>
      <xdr:row>293</xdr:row>
      <xdr:rowOff>180975</xdr:rowOff>
    </xdr:to>
    <xdr:pic>
      <xdr:nvPicPr>
        <xdr:cNvPr id="89" name="Picture 87" descr="368d9c3e19bb4f2399b686ef880d80b6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71856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295</xdr:row>
      <xdr:rowOff>0</xdr:rowOff>
    </xdr:from>
    <xdr:to>
      <xdr:col>11</xdr:col>
      <xdr:colOff>361950</xdr:colOff>
      <xdr:row>295</xdr:row>
      <xdr:rowOff>180975</xdr:rowOff>
    </xdr:to>
    <xdr:pic>
      <xdr:nvPicPr>
        <xdr:cNvPr id="90" name="Picture 88" descr="b7de1322a3594e4ebfad1050968fbb8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73665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296</xdr:row>
      <xdr:rowOff>0</xdr:rowOff>
    </xdr:from>
    <xdr:to>
      <xdr:col>11</xdr:col>
      <xdr:colOff>361950</xdr:colOff>
      <xdr:row>296</xdr:row>
      <xdr:rowOff>180975</xdr:rowOff>
    </xdr:to>
    <xdr:pic>
      <xdr:nvPicPr>
        <xdr:cNvPr id="91" name="Picture 89" descr="60d3fd1d2a464f36bfd03bc5e48b33a1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75475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298</xdr:row>
      <xdr:rowOff>0</xdr:rowOff>
    </xdr:from>
    <xdr:to>
      <xdr:col>11</xdr:col>
      <xdr:colOff>361950</xdr:colOff>
      <xdr:row>298</xdr:row>
      <xdr:rowOff>180975</xdr:rowOff>
    </xdr:to>
    <xdr:pic>
      <xdr:nvPicPr>
        <xdr:cNvPr id="92" name="Picture 90" descr="b858b568806b4ac3891c3dee360f65b4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77285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304</xdr:row>
      <xdr:rowOff>0</xdr:rowOff>
    </xdr:from>
    <xdr:to>
      <xdr:col>4</xdr:col>
      <xdr:colOff>152400</xdr:colOff>
      <xdr:row>304</xdr:row>
      <xdr:rowOff>409575</xdr:rowOff>
    </xdr:to>
    <xdr:pic>
      <xdr:nvPicPr>
        <xdr:cNvPr id="93" name="Picture 91" descr="f49c8dd42f624e2d9ed372f1e2c0ae42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238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307</xdr:row>
      <xdr:rowOff>0</xdr:rowOff>
    </xdr:from>
    <xdr:to>
      <xdr:col>11</xdr:col>
      <xdr:colOff>361950</xdr:colOff>
      <xdr:row>307</xdr:row>
      <xdr:rowOff>180975</xdr:rowOff>
    </xdr:to>
    <xdr:pic>
      <xdr:nvPicPr>
        <xdr:cNvPr id="94" name="Picture 92" descr="15ff8e16a11c47a98cb572828f6d0bd3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90334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309</xdr:row>
      <xdr:rowOff>0</xdr:rowOff>
    </xdr:from>
    <xdr:to>
      <xdr:col>11</xdr:col>
      <xdr:colOff>361950</xdr:colOff>
      <xdr:row>309</xdr:row>
      <xdr:rowOff>180975</xdr:rowOff>
    </xdr:to>
    <xdr:pic>
      <xdr:nvPicPr>
        <xdr:cNvPr id="95" name="Picture 93" descr="321d41a20605422faac5b7fa42db39b0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92144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310</xdr:row>
      <xdr:rowOff>0</xdr:rowOff>
    </xdr:from>
    <xdr:to>
      <xdr:col>11</xdr:col>
      <xdr:colOff>361950</xdr:colOff>
      <xdr:row>310</xdr:row>
      <xdr:rowOff>180975</xdr:rowOff>
    </xdr:to>
    <xdr:pic>
      <xdr:nvPicPr>
        <xdr:cNvPr id="96" name="Picture 94" descr="9b74b56b5945417e8b625b403f54201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93954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312</xdr:row>
      <xdr:rowOff>0</xdr:rowOff>
    </xdr:from>
    <xdr:to>
      <xdr:col>11</xdr:col>
      <xdr:colOff>361950</xdr:colOff>
      <xdr:row>312</xdr:row>
      <xdr:rowOff>180975</xdr:rowOff>
    </xdr:to>
    <xdr:pic>
      <xdr:nvPicPr>
        <xdr:cNvPr id="97" name="Picture 95" descr="58f106cfc7ef4b97b4804f583066df75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395763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318</xdr:row>
      <xdr:rowOff>0</xdr:rowOff>
    </xdr:from>
    <xdr:to>
      <xdr:col>4</xdr:col>
      <xdr:colOff>152400</xdr:colOff>
      <xdr:row>318</xdr:row>
      <xdr:rowOff>409575</xdr:rowOff>
    </xdr:to>
    <xdr:pic>
      <xdr:nvPicPr>
        <xdr:cNvPr id="98" name="Picture 96" descr="a023ea4b75c041f29e2c88d177d8d0d0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717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321</xdr:row>
      <xdr:rowOff>0</xdr:rowOff>
    </xdr:from>
    <xdr:to>
      <xdr:col>11</xdr:col>
      <xdr:colOff>361950</xdr:colOff>
      <xdr:row>321</xdr:row>
      <xdr:rowOff>180975</xdr:rowOff>
    </xdr:to>
    <xdr:pic>
      <xdr:nvPicPr>
        <xdr:cNvPr id="99" name="Picture 97" descr="028ed56bf5c9411f9dc67f3a464edea6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08813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323</xdr:row>
      <xdr:rowOff>0</xdr:rowOff>
    </xdr:from>
    <xdr:to>
      <xdr:col>11</xdr:col>
      <xdr:colOff>361950</xdr:colOff>
      <xdr:row>323</xdr:row>
      <xdr:rowOff>180975</xdr:rowOff>
    </xdr:to>
    <xdr:pic>
      <xdr:nvPicPr>
        <xdr:cNvPr id="100" name="Picture 98" descr="548049685a374fca83ef21d4f1ab324b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10622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324</xdr:row>
      <xdr:rowOff>0</xdr:rowOff>
    </xdr:from>
    <xdr:to>
      <xdr:col>11</xdr:col>
      <xdr:colOff>361950</xdr:colOff>
      <xdr:row>324</xdr:row>
      <xdr:rowOff>180975</xdr:rowOff>
    </xdr:to>
    <xdr:pic>
      <xdr:nvPicPr>
        <xdr:cNvPr id="101" name="Picture 99" descr="28f46d2eba5a4bc08112a21721d0d636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12432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326</xdr:row>
      <xdr:rowOff>0</xdr:rowOff>
    </xdr:from>
    <xdr:to>
      <xdr:col>11</xdr:col>
      <xdr:colOff>361950</xdr:colOff>
      <xdr:row>326</xdr:row>
      <xdr:rowOff>180975</xdr:rowOff>
    </xdr:to>
    <xdr:pic>
      <xdr:nvPicPr>
        <xdr:cNvPr id="102" name="Picture 100" descr="2078c818c2fa40f28d892a59797ec492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14242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332</xdr:row>
      <xdr:rowOff>0</xdr:rowOff>
    </xdr:from>
    <xdr:to>
      <xdr:col>4</xdr:col>
      <xdr:colOff>152400</xdr:colOff>
      <xdr:row>332</xdr:row>
      <xdr:rowOff>409575</xdr:rowOff>
    </xdr:to>
    <xdr:pic>
      <xdr:nvPicPr>
        <xdr:cNvPr id="103" name="Picture 101" descr="f58d40e3d75d46dca5f1b60b98f2adea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195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335</xdr:row>
      <xdr:rowOff>0</xdr:rowOff>
    </xdr:from>
    <xdr:to>
      <xdr:col>11</xdr:col>
      <xdr:colOff>361950</xdr:colOff>
      <xdr:row>335</xdr:row>
      <xdr:rowOff>180975</xdr:rowOff>
    </xdr:to>
    <xdr:pic>
      <xdr:nvPicPr>
        <xdr:cNvPr id="104" name="Picture 102" descr="df463ea5750b4c838e885967d47f83a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27291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337</xdr:row>
      <xdr:rowOff>0</xdr:rowOff>
    </xdr:from>
    <xdr:to>
      <xdr:col>11</xdr:col>
      <xdr:colOff>361950</xdr:colOff>
      <xdr:row>337</xdr:row>
      <xdr:rowOff>180975</xdr:rowOff>
    </xdr:to>
    <xdr:pic>
      <xdr:nvPicPr>
        <xdr:cNvPr id="105" name="Picture 103" descr="2f719cdef73d4b6d918a479f2c23d13e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29101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338</xdr:row>
      <xdr:rowOff>0</xdr:rowOff>
    </xdr:from>
    <xdr:to>
      <xdr:col>11</xdr:col>
      <xdr:colOff>361950</xdr:colOff>
      <xdr:row>338</xdr:row>
      <xdr:rowOff>180975</xdr:rowOff>
    </xdr:to>
    <xdr:pic>
      <xdr:nvPicPr>
        <xdr:cNvPr id="106" name="Picture 104" descr="4545368cc0104b81bef30bfd9a56c527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30911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346</xdr:row>
      <xdr:rowOff>0</xdr:rowOff>
    </xdr:from>
    <xdr:to>
      <xdr:col>4</xdr:col>
      <xdr:colOff>152400</xdr:colOff>
      <xdr:row>346</xdr:row>
      <xdr:rowOff>409575</xdr:rowOff>
    </xdr:to>
    <xdr:pic>
      <xdr:nvPicPr>
        <xdr:cNvPr id="107" name="Picture 105" descr="5a735a90572d4a54b399ee9f49e86a4b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786425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349</xdr:row>
      <xdr:rowOff>0</xdr:rowOff>
    </xdr:from>
    <xdr:to>
      <xdr:col>11</xdr:col>
      <xdr:colOff>361950</xdr:colOff>
      <xdr:row>349</xdr:row>
      <xdr:rowOff>180975</xdr:rowOff>
    </xdr:to>
    <xdr:pic>
      <xdr:nvPicPr>
        <xdr:cNvPr id="108" name="Picture 106" descr="5eafe8dba1534c87b0e75ec896fc2cd9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43960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351</xdr:row>
      <xdr:rowOff>0</xdr:rowOff>
    </xdr:from>
    <xdr:to>
      <xdr:col>11</xdr:col>
      <xdr:colOff>361950</xdr:colOff>
      <xdr:row>351</xdr:row>
      <xdr:rowOff>180975</xdr:rowOff>
    </xdr:to>
    <xdr:pic>
      <xdr:nvPicPr>
        <xdr:cNvPr id="109" name="Picture 107" descr="d35667d2525f499bb34d56f37e6226ba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45770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352</xdr:row>
      <xdr:rowOff>0</xdr:rowOff>
    </xdr:from>
    <xdr:to>
      <xdr:col>11</xdr:col>
      <xdr:colOff>361950</xdr:colOff>
      <xdr:row>352</xdr:row>
      <xdr:rowOff>180975</xdr:rowOff>
    </xdr:to>
    <xdr:pic>
      <xdr:nvPicPr>
        <xdr:cNvPr id="110" name="Picture 108" descr="fa659bea6b6041ec85a432cc42d370c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47579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359</xdr:row>
      <xdr:rowOff>0</xdr:rowOff>
    </xdr:from>
    <xdr:to>
      <xdr:col>4</xdr:col>
      <xdr:colOff>152400</xdr:colOff>
      <xdr:row>359</xdr:row>
      <xdr:rowOff>409575</xdr:rowOff>
    </xdr:to>
    <xdr:pic>
      <xdr:nvPicPr>
        <xdr:cNvPr id="111" name="Picture 109" descr="0e34437277fc4cefab970d5cc47a79d7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4533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362</xdr:row>
      <xdr:rowOff>0</xdr:rowOff>
    </xdr:from>
    <xdr:to>
      <xdr:col>11</xdr:col>
      <xdr:colOff>361950</xdr:colOff>
      <xdr:row>362</xdr:row>
      <xdr:rowOff>180975</xdr:rowOff>
    </xdr:to>
    <xdr:pic>
      <xdr:nvPicPr>
        <xdr:cNvPr id="112" name="Picture 110" descr="2bb0f0065fe04c5c8bcc60377c37cca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60629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364</xdr:row>
      <xdr:rowOff>0</xdr:rowOff>
    </xdr:from>
    <xdr:to>
      <xdr:col>11</xdr:col>
      <xdr:colOff>361950</xdr:colOff>
      <xdr:row>364</xdr:row>
      <xdr:rowOff>180975</xdr:rowOff>
    </xdr:to>
    <xdr:pic>
      <xdr:nvPicPr>
        <xdr:cNvPr id="113" name="Picture 111" descr="33c6ca095c544281bbbadacb965ca910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62438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365</xdr:row>
      <xdr:rowOff>0</xdr:rowOff>
    </xdr:from>
    <xdr:to>
      <xdr:col>11</xdr:col>
      <xdr:colOff>361950</xdr:colOff>
      <xdr:row>365</xdr:row>
      <xdr:rowOff>180975</xdr:rowOff>
    </xdr:to>
    <xdr:pic>
      <xdr:nvPicPr>
        <xdr:cNvPr id="114" name="Picture 112" descr="3ce42747966248b79e274cd56bc4be2e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64248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367</xdr:row>
      <xdr:rowOff>0</xdr:rowOff>
    </xdr:from>
    <xdr:to>
      <xdr:col>11</xdr:col>
      <xdr:colOff>361950</xdr:colOff>
      <xdr:row>367</xdr:row>
      <xdr:rowOff>180975</xdr:rowOff>
    </xdr:to>
    <xdr:pic>
      <xdr:nvPicPr>
        <xdr:cNvPr id="115" name="Picture 113" descr="c2fff67402b7466eba9628442eb8f68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66058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373</xdr:row>
      <xdr:rowOff>0</xdr:rowOff>
    </xdr:from>
    <xdr:to>
      <xdr:col>4</xdr:col>
      <xdr:colOff>152400</xdr:colOff>
      <xdr:row>373</xdr:row>
      <xdr:rowOff>409575</xdr:rowOff>
    </xdr:to>
    <xdr:pic>
      <xdr:nvPicPr>
        <xdr:cNvPr id="116" name="Picture 114" descr="80d38d360eb44ffbb8ec0ba8e1e728c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30115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376</xdr:row>
      <xdr:rowOff>0</xdr:rowOff>
    </xdr:from>
    <xdr:to>
      <xdr:col>11</xdr:col>
      <xdr:colOff>361950</xdr:colOff>
      <xdr:row>376</xdr:row>
      <xdr:rowOff>180975</xdr:rowOff>
    </xdr:to>
    <xdr:pic>
      <xdr:nvPicPr>
        <xdr:cNvPr id="117" name="Picture 115" descr="6c86e2e84e244405882d3ed32894977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79107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378</xdr:row>
      <xdr:rowOff>0</xdr:rowOff>
    </xdr:from>
    <xdr:to>
      <xdr:col>11</xdr:col>
      <xdr:colOff>361950</xdr:colOff>
      <xdr:row>378</xdr:row>
      <xdr:rowOff>180975</xdr:rowOff>
    </xdr:to>
    <xdr:pic>
      <xdr:nvPicPr>
        <xdr:cNvPr id="118" name="Picture 116" descr="0d6cf5b04fb3420c93e5a9a35c06bfe1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80917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379</xdr:row>
      <xdr:rowOff>0</xdr:rowOff>
    </xdr:from>
    <xdr:to>
      <xdr:col>11</xdr:col>
      <xdr:colOff>361950</xdr:colOff>
      <xdr:row>379</xdr:row>
      <xdr:rowOff>180975</xdr:rowOff>
    </xdr:to>
    <xdr:pic>
      <xdr:nvPicPr>
        <xdr:cNvPr id="119" name="Picture 117" descr="73f7d364d54040e88e9a579089426e7b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82727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381</xdr:row>
      <xdr:rowOff>0</xdr:rowOff>
    </xdr:from>
    <xdr:to>
      <xdr:col>11</xdr:col>
      <xdr:colOff>361950</xdr:colOff>
      <xdr:row>381</xdr:row>
      <xdr:rowOff>180975</xdr:rowOff>
    </xdr:to>
    <xdr:pic>
      <xdr:nvPicPr>
        <xdr:cNvPr id="120" name="Picture 118" descr="e749d578cc5b4336853676fa44b3001e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84536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387</xdr:row>
      <xdr:rowOff>0</xdr:rowOff>
    </xdr:from>
    <xdr:to>
      <xdr:col>4</xdr:col>
      <xdr:colOff>152400</xdr:colOff>
      <xdr:row>387</xdr:row>
      <xdr:rowOff>409575</xdr:rowOff>
    </xdr:to>
    <xdr:pic>
      <xdr:nvPicPr>
        <xdr:cNvPr id="121" name="Picture 119" descr="7f81032a7a6845afb98199b19026b980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149000"/>
          <a:ext cx="4000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390</xdr:row>
      <xdr:rowOff>0</xdr:rowOff>
    </xdr:from>
    <xdr:to>
      <xdr:col>11</xdr:col>
      <xdr:colOff>361950</xdr:colOff>
      <xdr:row>390</xdr:row>
      <xdr:rowOff>180975</xdr:rowOff>
    </xdr:to>
    <xdr:pic>
      <xdr:nvPicPr>
        <xdr:cNvPr id="122" name="Picture 120" descr="7a746d8f6a18491683f4d4360961a5b6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975860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392</xdr:row>
      <xdr:rowOff>0</xdr:rowOff>
    </xdr:from>
    <xdr:to>
      <xdr:col>11</xdr:col>
      <xdr:colOff>361950</xdr:colOff>
      <xdr:row>392</xdr:row>
      <xdr:rowOff>180975</xdr:rowOff>
    </xdr:to>
    <xdr:pic>
      <xdr:nvPicPr>
        <xdr:cNvPr id="123" name="Picture 121" descr="8ba785f716d34fc8a29e60b72242feb8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4993957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393</xdr:row>
      <xdr:rowOff>0</xdr:rowOff>
    </xdr:from>
    <xdr:to>
      <xdr:col>11</xdr:col>
      <xdr:colOff>361950</xdr:colOff>
      <xdr:row>393</xdr:row>
      <xdr:rowOff>180975</xdr:rowOff>
    </xdr:to>
    <xdr:pic>
      <xdr:nvPicPr>
        <xdr:cNvPr id="124" name="Picture 122" descr="4caffc9258ae495f9236e3befb76247d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50120550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395</xdr:row>
      <xdr:rowOff>0</xdr:rowOff>
    </xdr:from>
    <xdr:to>
      <xdr:col>11</xdr:col>
      <xdr:colOff>361950</xdr:colOff>
      <xdr:row>395</xdr:row>
      <xdr:rowOff>180975</xdr:rowOff>
    </xdr:to>
    <xdr:pic>
      <xdr:nvPicPr>
        <xdr:cNvPr id="125" name="Picture 123" descr="13c0950a0ccc44daac6c11e249037225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50301525"/>
          <a:ext cx="3619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25400" cap="flat" cmpd="sng" algn="ctr">
          <a:solidFill>
            <a:srgbClr val="4F81BD"/>
          </a:solidFill>
          <a:prstDash val="solid"/>
          <a:round/>
          <a:headEnd type="none" w="med" len="med"/>
          <a:tailEnd type="none" w="med" len="med"/>
        </a:ln>
        <a:effectLst>
          <a:outerShdw blurRad="38100" dist="23000" dir="5400000" algn="ctr" rotWithShape="0">
            <a:srgbClr val="000000">
              <a:alpha val="34999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5"/>
  <sheetViews>
    <sheetView showGridLines="0" tabSelected="1" zoomScale="73" zoomScaleNormal="73" workbookViewId="0">
      <selection activeCell="D9" sqref="D9"/>
    </sheetView>
  </sheetViews>
  <sheetFormatPr defaultColWidth="5.84375" defaultRowHeight="14.7" customHeight="1" x14ac:dyDescent="0.4"/>
  <cols>
    <col min="1" max="2" width="5.3046875" style="1" bestFit="1" customWidth="1"/>
    <col min="3" max="3" width="10.3046875" style="1" bestFit="1" customWidth="1"/>
    <col min="4" max="4" width="28.3828125" style="1" customWidth="1"/>
    <col min="5" max="5" width="17.15234375" style="1" customWidth="1"/>
    <col min="6" max="6" width="21.3828125" style="1" customWidth="1"/>
    <col min="7" max="7" width="19.15234375" style="1" customWidth="1"/>
    <col min="8" max="8" width="20.69140625" style="1" customWidth="1"/>
    <col min="9" max="9" width="19.69140625" style="1" customWidth="1"/>
    <col min="10" max="10" width="20.3046875" style="1" customWidth="1"/>
    <col min="11" max="11" width="19.15234375" style="1" customWidth="1"/>
    <col min="12" max="14" width="5.84375" style="1" customWidth="1"/>
    <col min="15" max="15" width="22.3828125" style="1" customWidth="1"/>
    <col min="16" max="16" width="17.15234375" style="1" customWidth="1"/>
    <col min="17" max="16384" width="5.84375" style="1"/>
  </cols>
  <sheetData>
    <row r="1" spans="2:26" ht="15" customHeight="1" x14ac:dyDescent="0.4">
      <c r="B1" s="2"/>
      <c r="C1" s="3"/>
      <c r="D1" s="3"/>
      <c r="E1" s="4"/>
      <c r="F1" s="5"/>
      <c r="G1" s="3"/>
      <c r="H1" s="3"/>
      <c r="I1" s="5"/>
      <c r="J1" s="5"/>
      <c r="K1" s="5"/>
      <c r="L1" s="5"/>
      <c r="M1" s="5"/>
      <c r="N1" s="5"/>
      <c r="O1" s="5"/>
      <c r="P1" s="5"/>
      <c r="Q1" s="5"/>
      <c r="R1" s="10"/>
      <c r="S1" s="10"/>
      <c r="T1" s="10"/>
      <c r="U1" s="10"/>
      <c r="V1" s="10"/>
      <c r="W1" s="10"/>
      <c r="X1" s="10"/>
      <c r="Y1" s="60"/>
      <c r="Z1" s="60"/>
    </row>
    <row r="2" spans="2:26" ht="24" customHeight="1" x14ac:dyDescent="0.4">
      <c r="B2" s="6"/>
      <c r="C2" s="243" t="s">
        <v>0</v>
      </c>
      <c r="D2" s="244"/>
      <c r="E2" s="7"/>
      <c r="F2" s="8"/>
      <c r="G2" s="252" t="s">
        <v>1</v>
      </c>
      <c r="H2" s="253"/>
      <c r="I2" s="9"/>
      <c r="J2" s="10"/>
      <c r="K2" s="1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60"/>
      <c r="Z2" s="60"/>
    </row>
    <row r="3" spans="2:26" ht="18.45" customHeight="1" x14ac:dyDescent="0.4">
      <c r="B3" s="12"/>
      <c r="C3" s="13"/>
      <c r="D3" s="13"/>
      <c r="E3" s="14"/>
      <c r="F3" s="10"/>
      <c r="G3" s="13"/>
      <c r="H3" s="13"/>
      <c r="I3" s="10"/>
      <c r="J3" s="10"/>
      <c r="K3" s="11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60"/>
      <c r="Z3" s="60"/>
    </row>
    <row r="4" spans="2:26" ht="18.45" customHeight="1" x14ac:dyDescent="0.4">
      <c r="B4" s="12"/>
      <c r="C4" s="15"/>
      <c r="D4" s="15"/>
      <c r="E4" s="16"/>
      <c r="F4" s="15"/>
      <c r="G4" s="15"/>
      <c r="H4" s="15"/>
      <c r="I4" s="15"/>
      <c r="J4" s="15"/>
      <c r="K4" s="17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60"/>
      <c r="Z4" s="60"/>
    </row>
    <row r="5" spans="2:26" ht="26.15" customHeight="1" x14ac:dyDescent="0.4">
      <c r="B5" s="18"/>
      <c r="C5" s="230" t="s">
        <v>2</v>
      </c>
      <c r="D5" s="231"/>
      <c r="E5" s="231"/>
      <c r="F5" s="231"/>
      <c r="G5" s="231"/>
      <c r="H5" s="231"/>
      <c r="I5" s="231"/>
      <c r="J5" s="231"/>
      <c r="K5" s="231"/>
      <c r="L5" s="19"/>
      <c r="M5" s="20"/>
      <c r="Q5" s="20"/>
      <c r="R5" s="20"/>
      <c r="S5" s="60"/>
      <c r="T5" s="20"/>
      <c r="U5" s="20"/>
      <c r="V5" s="20"/>
      <c r="W5" s="20"/>
      <c r="X5" s="20"/>
      <c r="Y5" s="60"/>
      <c r="Z5" s="60"/>
    </row>
    <row r="6" spans="2:26" ht="26.15" customHeight="1" x14ac:dyDescent="0.7">
      <c r="B6" s="18"/>
      <c r="C6" s="257" t="s">
        <v>3</v>
      </c>
      <c r="D6" s="258"/>
      <c r="E6" s="259"/>
      <c r="F6" s="260"/>
      <c r="G6" s="21" t="s">
        <v>4</v>
      </c>
      <c r="H6" s="22" t="s">
        <v>5</v>
      </c>
      <c r="I6" s="23" t="s">
        <v>6</v>
      </c>
      <c r="J6" s="24" t="s">
        <v>7</v>
      </c>
      <c r="K6" s="25" t="s">
        <v>8</v>
      </c>
      <c r="L6" s="26"/>
      <c r="M6" s="10"/>
      <c r="N6" s="20"/>
      <c r="O6" s="68" t="s">
        <v>27</v>
      </c>
      <c r="P6" s="20"/>
      <c r="R6" s="61"/>
      <c r="S6" s="20"/>
      <c r="T6" s="10"/>
      <c r="U6" s="10"/>
      <c r="V6" s="10"/>
      <c r="W6" s="10"/>
      <c r="X6" s="10"/>
      <c r="Y6" s="60"/>
      <c r="Z6" s="60"/>
    </row>
    <row r="7" spans="2:26" ht="26.15" customHeight="1" x14ac:dyDescent="0.4">
      <c r="B7" s="18"/>
      <c r="C7" s="27" t="s">
        <v>29</v>
      </c>
      <c r="D7" s="27" t="s">
        <v>10</v>
      </c>
      <c r="E7" s="27" t="s">
        <v>11</v>
      </c>
      <c r="F7" s="27" t="s">
        <v>12</v>
      </c>
      <c r="G7" s="21" t="s">
        <v>13</v>
      </c>
      <c r="H7" s="22" t="s">
        <v>13</v>
      </c>
      <c r="I7" s="23" t="s">
        <v>13</v>
      </c>
      <c r="J7" s="28" t="s">
        <v>13</v>
      </c>
      <c r="K7" s="27" t="s">
        <v>14</v>
      </c>
      <c r="L7" s="155" t="s">
        <v>203</v>
      </c>
      <c r="M7" s="10"/>
      <c r="N7" s="20"/>
      <c r="R7" s="10"/>
      <c r="T7" s="10"/>
      <c r="U7" s="10"/>
      <c r="V7" s="10"/>
      <c r="W7" s="10"/>
      <c r="X7" s="10"/>
      <c r="Y7" s="60"/>
      <c r="Z7" s="60"/>
    </row>
    <row r="8" spans="2:26" ht="18" customHeight="1" x14ac:dyDescent="0.4">
      <c r="B8" s="18"/>
      <c r="C8" s="29">
        <v>1</v>
      </c>
      <c r="D8" s="31" t="str">
        <f ca="1">OFFSET('Pilots list'!$A$2,MATCH('Brazil - Result'!$E8,'Pilots list'!$D$3:$D$34,0),6)</f>
        <v>Rafael Paiva</v>
      </c>
      <c r="E8" s="31" t="s">
        <v>58</v>
      </c>
      <c r="F8" s="32" t="str">
        <f ca="1">OFFSET('Pilots list'!$A$2,MATCH('Brazil - Result'!$E8,'Pilots list'!$D$3:$D$34,0),4)</f>
        <v>São Paulo/SP</v>
      </c>
      <c r="G8" s="143" t="s">
        <v>86</v>
      </c>
      <c r="H8" s="143" t="s">
        <v>87</v>
      </c>
      <c r="I8" s="143" t="s">
        <v>88</v>
      </c>
      <c r="J8" s="143" t="s">
        <v>89</v>
      </c>
      <c r="K8" s="129" t="s">
        <v>88</v>
      </c>
      <c r="L8" s="192">
        <f>3*4</f>
        <v>12</v>
      </c>
      <c r="M8" s="10"/>
      <c r="N8" s="20">
        <v>1</v>
      </c>
      <c r="O8" s="31" t="s">
        <v>58</v>
      </c>
      <c r="P8" s="70" t="s">
        <v>169</v>
      </c>
      <c r="R8" s="10"/>
      <c r="T8" s="10"/>
      <c r="U8" s="10"/>
      <c r="V8" s="10"/>
      <c r="W8" s="10"/>
      <c r="X8" s="10"/>
      <c r="Y8" s="60"/>
      <c r="Z8" s="60"/>
    </row>
    <row r="9" spans="2:26" ht="18" customHeight="1" x14ac:dyDescent="0.4">
      <c r="B9" s="18"/>
      <c r="C9" s="29">
        <v>2</v>
      </c>
      <c r="D9" s="31" t="str">
        <f ca="1">OFFSET('Pilots list'!$A$2,MATCH('Brazil - Result'!$E9,'Pilots list'!$D$3:$D$34,0),6)</f>
        <v>Heitor Teles</v>
      </c>
      <c r="E9" s="31" t="s">
        <v>91</v>
      </c>
      <c r="F9" s="32" t="str">
        <f ca="1">OFFSET('Pilots list'!$A$2,MATCH('Brazil - Result'!$E9,'Pilots list'!$D$3:$D$34,0),4)</f>
        <v>São Paulo/SP</v>
      </c>
      <c r="G9" s="122" t="s">
        <v>92</v>
      </c>
      <c r="H9" s="133" t="s">
        <v>93</v>
      </c>
      <c r="I9" s="133" t="s">
        <v>94</v>
      </c>
      <c r="J9" s="133" t="s">
        <v>95</v>
      </c>
      <c r="K9" s="129" t="s">
        <v>94</v>
      </c>
      <c r="L9" s="192">
        <f>2*3</f>
        <v>6</v>
      </c>
      <c r="M9" s="10"/>
      <c r="N9" s="20">
        <v>2</v>
      </c>
      <c r="O9" s="31" t="s">
        <v>91</v>
      </c>
      <c r="P9" s="70" t="s">
        <v>170</v>
      </c>
      <c r="R9" s="10"/>
      <c r="T9" s="10"/>
      <c r="U9" s="10"/>
      <c r="V9" s="10"/>
      <c r="W9" s="10"/>
      <c r="X9" s="10"/>
      <c r="Y9" s="60"/>
      <c r="Z9" s="60"/>
    </row>
    <row r="10" spans="2:26" ht="18" customHeight="1" x14ac:dyDescent="0.4">
      <c r="B10" s="18"/>
      <c r="C10" s="29">
        <v>3</v>
      </c>
      <c r="D10" s="31" t="str">
        <f ca="1">OFFSET('Pilots list'!$A$2,MATCH('Brazil - Result'!$E10,'Pilots list'!$D$3:$D$34,0),6)</f>
        <v>Gustavo Roberto Pellizzon</v>
      </c>
      <c r="E10" s="31" t="s">
        <v>97</v>
      </c>
      <c r="F10" s="32" t="str">
        <f ca="1">OFFSET('Pilots list'!$A$2,MATCH('Brazil - Result'!$E10,'Pilots list'!$D$3:$D$34,0),4)</f>
        <v>Limeira/SP</v>
      </c>
      <c r="G10" s="122" t="s">
        <v>98</v>
      </c>
      <c r="H10" s="123" t="s">
        <v>99</v>
      </c>
      <c r="I10" s="132" t="s">
        <v>95</v>
      </c>
      <c r="J10" s="125" t="s">
        <v>100</v>
      </c>
      <c r="K10" s="129" t="s">
        <v>95</v>
      </c>
      <c r="L10" s="192">
        <f>1*1</f>
        <v>1</v>
      </c>
      <c r="M10" s="10"/>
      <c r="N10" s="20">
        <v>3</v>
      </c>
      <c r="O10" s="31" t="s">
        <v>97</v>
      </c>
      <c r="P10" s="70" t="s">
        <v>171</v>
      </c>
      <c r="R10" s="10"/>
      <c r="T10" s="10"/>
      <c r="U10" s="10"/>
      <c r="V10" s="10"/>
      <c r="W10" s="10"/>
      <c r="X10" s="10"/>
      <c r="Y10" s="60"/>
      <c r="Z10" s="60"/>
    </row>
    <row r="11" spans="2:26" ht="18" customHeight="1" x14ac:dyDescent="0.4">
      <c r="B11" s="18"/>
      <c r="C11" s="29">
        <v>4</v>
      </c>
      <c r="D11" s="31" t="str">
        <f ca="1">OFFSET('Pilots list'!$A$2,MATCH('Brazil - Result'!$E11,'Pilots list'!$D$3:$D$34,0),6)</f>
        <v>Marcelo  Spanazzi</v>
      </c>
      <c r="E11" s="31" t="s">
        <v>62</v>
      </c>
      <c r="F11" s="32" t="str">
        <f ca="1">OFFSET('Pilots list'!$A$2,MATCH('Brazil - Result'!$E11,'Pilots list'!$D$3:$D$34,0),4)</f>
        <v>São Paulo/SP</v>
      </c>
      <c r="G11" s="132" t="s">
        <v>103</v>
      </c>
      <c r="H11" s="132" t="s">
        <v>104</v>
      </c>
      <c r="I11" s="124" t="s">
        <v>105</v>
      </c>
      <c r="J11" s="125" t="s">
        <v>106</v>
      </c>
      <c r="K11" s="129" t="s">
        <v>105</v>
      </c>
      <c r="L11" s="192">
        <f>1*2</f>
        <v>2</v>
      </c>
      <c r="M11" s="10"/>
      <c r="N11" s="20">
        <v>4</v>
      </c>
      <c r="O11" s="31" t="s">
        <v>62</v>
      </c>
      <c r="P11" s="70" t="s">
        <v>172</v>
      </c>
      <c r="R11" s="10"/>
      <c r="T11" s="10"/>
      <c r="U11" s="10"/>
      <c r="V11" s="10"/>
      <c r="W11" s="10"/>
      <c r="X11" s="10"/>
      <c r="Y11" s="60"/>
      <c r="Z11" s="60"/>
    </row>
    <row r="12" spans="2:26" ht="18" customHeight="1" x14ac:dyDescent="0.4">
      <c r="B12" s="18"/>
      <c r="C12" s="29">
        <v>5</v>
      </c>
      <c r="D12" s="31" t="str">
        <f ca="1">OFFSET('Pilots list'!$A$2,MATCH('Brazil - Result'!$E12,'Pilots list'!$D$3:$D$34,0),6)</f>
        <v>Bruno Balboni</v>
      </c>
      <c r="E12" s="31" t="s">
        <v>41</v>
      </c>
      <c r="F12" s="32" t="str">
        <f ca="1">OFFSET('Pilots list'!$A$2,MATCH('Brazil - Result'!$E12,'Pilots list'!$D$3:$D$34,0),4)</f>
        <v>Rio de Janeiro/RJ</v>
      </c>
      <c r="G12" s="133" t="s">
        <v>109</v>
      </c>
      <c r="H12" s="123" t="s">
        <v>110</v>
      </c>
      <c r="I12" s="124" t="s">
        <v>111</v>
      </c>
      <c r="J12" s="132" t="s">
        <v>112</v>
      </c>
      <c r="K12" s="129" t="s">
        <v>109</v>
      </c>
      <c r="L12" s="192">
        <f>2+1</f>
        <v>3</v>
      </c>
      <c r="M12" s="10"/>
      <c r="N12" s="20">
        <v>5</v>
      </c>
      <c r="O12" s="31" t="s">
        <v>41</v>
      </c>
      <c r="P12" s="70" t="s">
        <v>172</v>
      </c>
      <c r="R12" s="10"/>
      <c r="T12" s="10"/>
      <c r="U12" s="10"/>
      <c r="V12" s="10"/>
      <c r="W12" s="10"/>
      <c r="X12" s="10"/>
      <c r="Y12" s="60"/>
      <c r="Z12" s="60"/>
    </row>
    <row r="13" spans="2:26" ht="18" customHeight="1" x14ac:dyDescent="0.4">
      <c r="B13" s="18"/>
      <c r="C13" s="29">
        <v>6</v>
      </c>
      <c r="D13" s="31" t="str">
        <f ca="1">OFFSET('Pilots list'!$A$2,MATCH('Brazil - Result'!$E13,'Pilots list'!$D$3:$D$34,0),6)</f>
        <v>Edison Paula</v>
      </c>
      <c r="E13" s="31" t="s">
        <v>56</v>
      </c>
      <c r="F13" s="32" t="str">
        <f ca="1">OFFSET('Pilots list'!$A$2,MATCH('Brazil - Result'!$E13,'Pilots list'!$D$3:$D$34,0),4)</f>
        <v>Barra dos Coqueiros</v>
      </c>
      <c r="G13" s="122" t="s">
        <v>115</v>
      </c>
      <c r="H13" s="123" t="s">
        <v>116</v>
      </c>
      <c r="I13" s="124" t="s">
        <v>117</v>
      </c>
      <c r="J13" s="125" t="s">
        <v>118</v>
      </c>
      <c r="K13" s="129" t="s">
        <v>116</v>
      </c>
      <c r="L13" s="26"/>
      <c r="M13" s="10"/>
      <c r="N13" s="20">
        <v>6</v>
      </c>
      <c r="O13" s="31" t="s">
        <v>56</v>
      </c>
      <c r="P13" s="70" t="s">
        <v>172</v>
      </c>
      <c r="R13" s="10"/>
      <c r="T13" s="10"/>
      <c r="U13" s="10"/>
      <c r="V13" s="10"/>
      <c r="W13" s="10"/>
      <c r="X13" s="10"/>
      <c r="Y13" s="60"/>
      <c r="Z13" s="60"/>
    </row>
    <row r="14" spans="2:26" ht="18" customHeight="1" x14ac:dyDescent="0.4">
      <c r="B14" s="18"/>
      <c r="C14" s="29">
        <v>7</v>
      </c>
      <c r="D14" s="31" t="str">
        <f ca="1">OFFSET('Pilots list'!$A$2,MATCH('Brazil - Result'!$E14,'Pilots list'!$D$3:$D$34,0),6)</f>
        <v>Francisco Hulgo Junior</v>
      </c>
      <c r="E14" s="31" t="s">
        <v>35</v>
      </c>
      <c r="F14" s="32" t="str">
        <f ca="1">OFFSET('Pilots list'!$A$2,MATCH('Brazil - Result'!$E14,'Pilots list'!$D$3:$D$34,0),4)</f>
        <v>São paulo/SP</v>
      </c>
      <c r="G14" s="122" t="s">
        <v>121</v>
      </c>
      <c r="H14" s="123" t="s">
        <v>122</v>
      </c>
      <c r="I14" s="124" t="s">
        <v>92</v>
      </c>
      <c r="J14" s="125" t="s">
        <v>92</v>
      </c>
      <c r="K14" s="129" t="s">
        <v>122</v>
      </c>
      <c r="L14" s="26"/>
      <c r="M14" s="10"/>
      <c r="N14" s="20">
        <v>7</v>
      </c>
      <c r="O14" s="31" t="s">
        <v>35</v>
      </c>
      <c r="P14" s="70" t="s">
        <v>172</v>
      </c>
      <c r="R14" s="10"/>
      <c r="T14" s="10"/>
      <c r="U14" s="10"/>
      <c r="V14" s="10"/>
      <c r="W14" s="10"/>
      <c r="X14" s="10"/>
      <c r="Y14" s="60"/>
      <c r="Z14" s="60"/>
    </row>
    <row r="15" spans="2:26" ht="18" customHeight="1" x14ac:dyDescent="0.4">
      <c r="B15" s="18"/>
      <c r="C15" s="29">
        <v>8</v>
      </c>
      <c r="D15" s="31" t="str">
        <f ca="1">OFFSET('Pilots list'!$A$2,MATCH('Brazil - Result'!$E15,'Pilots list'!$D$3:$D$34,0),6)</f>
        <v>Jonathan Dutra de Brito</v>
      </c>
      <c r="E15" s="31" t="s">
        <v>124</v>
      </c>
      <c r="F15" s="32" t="str">
        <f ca="1">OFFSET('Pilots list'!$A$2,MATCH('Brazil - Result'!$E15,'Pilots list'!$D$3:$D$34,0),4)</f>
        <v>São Paulo/SP</v>
      </c>
      <c r="G15" s="122" t="s">
        <v>125</v>
      </c>
      <c r="H15" s="123" t="s">
        <v>126</v>
      </c>
      <c r="I15" s="124" t="s">
        <v>127</v>
      </c>
      <c r="J15" s="125" t="s">
        <v>128</v>
      </c>
      <c r="K15" s="129" t="s">
        <v>127</v>
      </c>
      <c r="L15" s="26"/>
      <c r="M15" s="10"/>
      <c r="N15" s="20">
        <v>8</v>
      </c>
      <c r="O15" s="31" t="s">
        <v>124</v>
      </c>
      <c r="P15" s="70" t="s">
        <v>172</v>
      </c>
      <c r="R15" s="10"/>
      <c r="T15" s="10"/>
      <c r="U15" s="10"/>
      <c r="V15" s="10"/>
      <c r="W15" s="10"/>
      <c r="X15" s="10"/>
      <c r="Y15" s="60"/>
      <c r="Z15" s="60"/>
    </row>
    <row r="16" spans="2:26" ht="18" customHeight="1" x14ac:dyDescent="0.4">
      <c r="B16" s="18"/>
      <c r="C16" s="29">
        <v>9</v>
      </c>
      <c r="D16" s="31" t="str">
        <f ca="1">OFFSET('Pilots list'!$A$2,MATCH('Brazil - Result'!$E16,'Pilots list'!$D$3:$D$34,0),6)</f>
        <v>Marcelo  Lee</v>
      </c>
      <c r="E16" s="31" t="s">
        <v>69</v>
      </c>
      <c r="F16" s="32" t="str">
        <f ca="1">OFFSET('Pilots list'!$A$2,MATCH('Brazil - Result'!$E16,'Pilots list'!$D$3:$D$34,0),4)</f>
        <v>São Paulo/SP</v>
      </c>
      <c r="G16" s="122" t="s">
        <v>131</v>
      </c>
      <c r="H16" s="123" t="s">
        <v>132</v>
      </c>
      <c r="I16" s="124" t="s">
        <v>133</v>
      </c>
      <c r="J16" s="125" t="s">
        <v>134</v>
      </c>
      <c r="K16" s="129" t="s">
        <v>132</v>
      </c>
      <c r="L16" s="26"/>
      <c r="M16" s="10"/>
      <c r="N16" s="20">
        <v>9</v>
      </c>
      <c r="O16" s="31" t="s">
        <v>69</v>
      </c>
      <c r="P16" s="70" t="s">
        <v>172</v>
      </c>
      <c r="R16" s="10"/>
      <c r="T16" s="10"/>
      <c r="U16" s="10"/>
      <c r="V16" s="10"/>
      <c r="W16" s="10"/>
      <c r="X16" s="10"/>
      <c r="Y16" s="60"/>
      <c r="Z16" s="60"/>
    </row>
    <row r="17" spans="2:26" ht="18" customHeight="1" x14ac:dyDescent="0.4">
      <c r="B17" s="18"/>
      <c r="C17" s="29">
        <v>10</v>
      </c>
      <c r="D17" s="31" t="str">
        <f ca="1">OFFSET('Pilots list'!$A$2,MATCH('Brazil - Result'!$E17,'Pilots list'!$D$3:$D$34,0),6)</f>
        <v>Tempei Borba</v>
      </c>
      <c r="E17" s="31" t="s">
        <v>136</v>
      </c>
      <c r="F17" s="32" t="str">
        <f ca="1">OFFSET('Pilots list'!$A$2,MATCH('Brazil - Result'!$E17,'Pilots list'!$D$3:$D$34,0),4)</f>
        <v>Sao Paulo/SP</v>
      </c>
      <c r="G17" s="122" t="s">
        <v>137</v>
      </c>
      <c r="H17" s="123" t="s">
        <v>138</v>
      </c>
      <c r="I17" s="124" t="s">
        <v>139</v>
      </c>
      <c r="J17" s="125" t="s">
        <v>140</v>
      </c>
      <c r="K17" s="129" t="s">
        <v>137</v>
      </c>
      <c r="L17" s="26"/>
      <c r="M17" s="10"/>
      <c r="N17" s="20">
        <v>10</v>
      </c>
      <c r="O17" s="31" t="s">
        <v>136</v>
      </c>
      <c r="P17" s="70" t="s">
        <v>173</v>
      </c>
      <c r="R17" s="10"/>
      <c r="T17" s="10"/>
      <c r="U17" s="10"/>
      <c r="V17" s="10"/>
      <c r="W17" s="10"/>
      <c r="X17" s="10"/>
      <c r="Y17" s="60"/>
      <c r="Z17" s="60"/>
    </row>
    <row r="18" spans="2:26" ht="18" customHeight="1" x14ac:dyDescent="0.4">
      <c r="B18" s="18"/>
      <c r="C18" s="29">
        <v>11</v>
      </c>
      <c r="D18" s="31" t="str">
        <f ca="1">OFFSET('Pilots list'!$A$2,MATCH('Brazil - Result'!$E18,'Pilots list'!$D$3:$D$34,0),6)</f>
        <v>Guilherme Teles</v>
      </c>
      <c r="E18" s="31" t="s">
        <v>168</v>
      </c>
      <c r="F18" s="32" t="str">
        <f ca="1">OFFSET('Pilots list'!$A$2,MATCH('Brazil - Result'!$E18,'Pilots list'!$D$3:$D$34,0),4)</f>
        <v>São Paulo/SP</v>
      </c>
      <c r="G18" s="122" t="s">
        <v>92</v>
      </c>
      <c r="H18" s="123" t="s">
        <v>92</v>
      </c>
      <c r="I18" s="124" t="s">
        <v>143</v>
      </c>
      <c r="J18" s="125" t="s">
        <v>144</v>
      </c>
      <c r="K18" s="129" t="s">
        <v>143</v>
      </c>
      <c r="L18" s="26"/>
      <c r="M18" s="10"/>
      <c r="N18" s="20">
        <v>11</v>
      </c>
      <c r="O18" s="31" t="s">
        <v>168</v>
      </c>
      <c r="P18" s="70" t="s">
        <v>173</v>
      </c>
      <c r="R18" s="10"/>
      <c r="T18" s="10"/>
      <c r="U18" s="10"/>
      <c r="V18" s="10"/>
      <c r="W18" s="10"/>
      <c r="X18" s="10"/>
      <c r="Y18" s="60"/>
      <c r="Z18" s="60"/>
    </row>
    <row r="19" spans="2:26" ht="18" customHeight="1" x14ac:dyDescent="0.4">
      <c r="B19" s="18"/>
      <c r="C19" s="29">
        <v>12</v>
      </c>
      <c r="D19" s="31" t="str">
        <f ca="1">OFFSET('Pilots list'!$A$2,MATCH('Brazil - Result'!$E19,'Pilots list'!$D$3:$D$34,0),6)</f>
        <v>Jose Roberto Tridente</v>
      </c>
      <c r="E19" s="31" t="s">
        <v>49</v>
      </c>
      <c r="F19" s="32" t="str">
        <f ca="1">OFFSET('Pilots list'!$A$2,MATCH('Brazil - Result'!$E19,'Pilots list'!$D$3:$D$34,0),4)</f>
        <v>São Paulo/SP</v>
      </c>
      <c r="G19" s="122" t="s">
        <v>147</v>
      </c>
      <c r="H19" s="123" t="s">
        <v>148</v>
      </c>
      <c r="I19" s="124" t="s">
        <v>149</v>
      </c>
      <c r="J19" s="125" t="s">
        <v>150</v>
      </c>
      <c r="K19" s="129" t="s">
        <v>149</v>
      </c>
      <c r="L19" s="26"/>
      <c r="M19" s="10"/>
      <c r="N19" s="20">
        <v>12</v>
      </c>
      <c r="O19" s="31" t="s">
        <v>49</v>
      </c>
      <c r="P19" s="70" t="s">
        <v>173</v>
      </c>
      <c r="R19" s="10"/>
      <c r="T19" s="10"/>
      <c r="U19" s="10"/>
      <c r="V19" s="10"/>
      <c r="W19" s="10"/>
      <c r="X19" s="10"/>
      <c r="Y19" s="60"/>
      <c r="Z19" s="60"/>
    </row>
    <row r="20" spans="2:26" ht="18" customHeight="1" x14ac:dyDescent="0.4">
      <c r="B20" s="18"/>
      <c r="C20" s="29">
        <v>13</v>
      </c>
      <c r="D20" s="31" t="str">
        <f ca="1">OFFSET('Pilots list'!$A$2,MATCH('Brazil - Result'!$E20,'Pilots list'!$D$3:$D$34,0),6)</f>
        <v>Bernardo Figueiredo Afonso</v>
      </c>
      <c r="E20" s="31" t="s">
        <v>152</v>
      </c>
      <c r="F20" s="32" t="str">
        <f ca="1">OFFSET('Pilots list'!$A$2,MATCH('Brazil - Result'!$E20,'Pilots list'!$D$3:$D$34,0),4)</f>
        <v>Rio De Janeiro/RJ</v>
      </c>
      <c r="G20" s="122" t="s">
        <v>92</v>
      </c>
      <c r="H20" s="123" t="s">
        <v>153</v>
      </c>
      <c r="I20" s="124" t="s">
        <v>154</v>
      </c>
      <c r="J20" s="125" t="s">
        <v>155</v>
      </c>
      <c r="K20" s="129" t="s">
        <v>154</v>
      </c>
      <c r="L20" s="26"/>
      <c r="M20" s="10"/>
      <c r="N20" s="20">
        <v>13</v>
      </c>
      <c r="O20" s="31" t="s">
        <v>152</v>
      </c>
      <c r="P20" s="70" t="s">
        <v>173</v>
      </c>
      <c r="R20" s="10"/>
      <c r="T20" s="10"/>
      <c r="U20" s="10"/>
      <c r="V20" s="10"/>
      <c r="W20" s="10"/>
      <c r="X20" s="10"/>
      <c r="Y20" s="60"/>
      <c r="Z20" s="60"/>
    </row>
    <row r="21" spans="2:26" ht="18" customHeight="1" x14ac:dyDescent="0.4">
      <c r="B21" s="18"/>
      <c r="C21" s="29">
        <v>14</v>
      </c>
      <c r="D21" s="169" t="str">
        <f ca="1">OFFSET('Pilots list'!$A$2,MATCH('Brazil - Result'!$E21,'Pilots list'!$D$3:$D$34,0),6)</f>
        <v>Kerleston Pereira</v>
      </c>
      <c r="E21" s="169" t="s">
        <v>157</v>
      </c>
      <c r="F21" s="170" t="str">
        <f ca="1">OFFSET('Pilots list'!$A$2,MATCH('Brazil - Result'!$E21,'Pilots list'!$D$3:$D$34,0),4)</f>
        <v>São Paulo/SP</v>
      </c>
      <c r="G21" s="122" t="s">
        <v>92</v>
      </c>
      <c r="H21" s="123" t="s">
        <v>92</v>
      </c>
      <c r="I21" s="124" t="s">
        <v>92</v>
      </c>
      <c r="J21" s="125" t="s">
        <v>92</v>
      </c>
      <c r="K21" s="129"/>
      <c r="L21" s="26"/>
      <c r="M21" s="10"/>
      <c r="N21" s="20">
        <v>14</v>
      </c>
      <c r="O21" s="31" t="s">
        <v>157</v>
      </c>
      <c r="P21" s="70" t="s">
        <v>173</v>
      </c>
      <c r="R21" s="10"/>
      <c r="T21" s="10"/>
      <c r="U21" s="10"/>
      <c r="V21" s="10"/>
      <c r="W21" s="10"/>
      <c r="X21" s="10"/>
      <c r="Y21" s="60"/>
      <c r="Z21" s="60"/>
    </row>
    <row r="22" spans="2:26" ht="18" customHeight="1" x14ac:dyDescent="0.4">
      <c r="B22" s="18"/>
      <c r="C22" s="29">
        <v>15</v>
      </c>
      <c r="D22" s="169" t="str">
        <f ca="1">OFFSET('Pilots list'!$A$2,MATCH('Brazil - Result'!$E22,'Pilots list'!$D$3:$D$34,0),6)</f>
        <v>Fernando Labombarda</v>
      </c>
      <c r="E22" s="169" t="s">
        <v>159</v>
      </c>
      <c r="F22" s="170" t="str">
        <f ca="1">OFFSET('Pilots list'!$A$2,MATCH('Brazil - Result'!$E22,'Pilots list'!$D$3:$D$34,0),4)</f>
        <v>São Paulo/SP</v>
      </c>
      <c r="G22" s="122" t="s">
        <v>92</v>
      </c>
      <c r="H22" s="126" t="s">
        <v>92</v>
      </c>
      <c r="I22" s="124" t="s">
        <v>92</v>
      </c>
      <c r="J22" s="125" t="s">
        <v>92</v>
      </c>
      <c r="K22" s="129"/>
      <c r="L22" s="26"/>
      <c r="M22" s="10"/>
      <c r="N22" s="20">
        <v>15</v>
      </c>
      <c r="O22" s="31" t="s">
        <v>159</v>
      </c>
      <c r="P22" s="70" t="s">
        <v>173</v>
      </c>
      <c r="R22" s="10"/>
      <c r="T22" s="60"/>
      <c r="U22" s="60"/>
      <c r="V22" s="10"/>
      <c r="W22" s="10"/>
      <c r="X22" s="10"/>
      <c r="Y22" s="60"/>
      <c r="Z22" s="60"/>
    </row>
    <row r="23" spans="2:26" ht="18" customHeight="1" x14ac:dyDescent="0.4">
      <c r="B23" s="18"/>
      <c r="C23" s="29">
        <v>16</v>
      </c>
      <c r="D23" s="169" t="str">
        <f ca="1">OFFSET('Pilots list'!$A$2,MATCH('Brazil - Result'!$E23,'Pilots list'!$D$3:$D$34,0),6)</f>
        <v>Manuel de Oliveira Santos</v>
      </c>
      <c r="E23" s="169" t="s">
        <v>160</v>
      </c>
      <c r="F23" s="170" t="str">
        <f ca="1">OFFSET('Pilots list'!$A$2,MATCH('Brazil - Result'!$E23,'Pilots list'!$D$3:$D$34,0),4)</f>
        <v>Praia Grande/SP</v>
      </c>
      <c r="G23" s="122" t="s">
        <v>92</v>
      </c>
      <c r="H23" s="127" t="s">
        <v>92</v>
      </c>
      <c r="I23" s="124" t="s">
        <v>92</v>
      </c>
      <c r="J23" s="125" t="s">
        <v>92</v>
      </c>
      <c r="K23" s="130"/>
      <c r="L23" s="26"/>
      <c r="M23" s="10"/>
      <c r="N23" s="20">
        <v>16</v>
      </c>
      <c r="O23" s="31" t="s">
        <v>160</v>
      </c>
      <c r="P23" s="70" t="s">
        <v>174</v>
      </c>
      <c r="R23" s="10"/>
      <c r="T23" s="60"/>
      <c r="U23" s="60"/>
      <c r="V23" s="10"/>
      <c r="W23" s="10"/>
      <c r="X23" s="10"/>
      <c r="Y23" s="60"/>
      <c r="Z23" s="60"/>
    </row>
    <row r="24" spans="2:26" ht="18" customHeight="1" x14ac:dyDescent="0.4">
      <c r="B24" s="18"/>
      <c r="C24" s="29">
        <v>17</v>
      </c>
      <c r="D24" s="169" t="str">
        <f ca="1">OFFSET('Pilots list'!$A$2,MATCH('Brazil - Result'!$E24,'Pilots list'!$D$3:$D$34,0),6)</f>
        <v>Maycon Evandro</v>
      </c>
      <c r="E24" s="169" t="s">
        <v>161</v>
      </c>
      <c r="F24" s="170" t="str">
        <f ca="1">OFFSET('Pilots list'!$A$2,MATCH('Brazil - Result'!$E24,'Pilots list'!$D$3:$D$34,0),4)</f>
        <v>Praia Grande/SP</v>
      </c>
      <c r="G24" s="128" t="s">
        <v>92</v>
      </c>
      <c r="H24" s="127" t="s">
        <v>92</v>
      </c>
      <c r="I24" s="124" t="s">
        <v>92</v>
      </c>
      <c r="J24" s="125" t="s">
        <v>92</v>
      </c>
      <c r="K24" s="130"/>
      <c r="L24" s="26"/>
      <c r="M24" s="10"/>
      <c r="N24" s="20">
        <v>17</v>
      </c>
      <c r="O24" s="31" t="s">
        <v>161</v>
      </c>
      <c r="P24" s="70" t="s">
        <v>174</v>
      </c>
      <c r="R24" s="10"/>
      <c r="T24" s="10"/>
      <c r="U24" s="10"/>
      <c r="V24" s="10"/>
      <c r="W24" s="10"/>
      <c r="X24" s="10"/>
      <c r="Y24" s="60"/>
      <c r="Z24" s="60"/>
    </row>
    <row r="25" spans="2:26" ht="18" customHeight="1" x14ac:dyDescent="0.4">
      <c r="B25" s="18"/>
      <c r="C25" s="29">
        <v>18</v>
      </c>
      <c r="D25" s="169" t="str">
        <f ca="1">OFFSET('Pilots list'!$A$2,MATCH('Brazil - Result'!$E25,'Pilots list'!$D$3:$D$34,0),6)</f>
        <v>Marcio Costa</v>
      </c>
      <c r="E25" s="169" t="s">
        <v>162</v>
      </c>
      <c r="F25" s="170" t="str">
        <f ca="1">OFFSET('Pilots list'!$A$2,MATCH('Brazil - Result'!$E25,'Pilots list'!$D$3:$D$34,0),4)</f>
        <v>Cotia/SP</v>
      </c>
      <c r="G25" s="128" t="s">
        <v>92</v>
      </c>
      <c r="H25" s="127" t="s">
        <v>92</v>
      </c>
      <c r="I25" s="124" t="s">
        <v>92</v>
      </c>
      <c r="J25" s="125" t="s">
        <v>92</v>
      </c>
      <c r="K25" s="130"/>
      <c r="L25" s="26"/>
      <c r="M25" s="10"/>
      <c r="N25" s="20">
        <v>18</v>
      </c>
      <c r="O25" s="31" t="s">
        <v>162</v>
      </c>
      <c r="P25" s="70" t="s">
        <v>174</v>
      </c>
      <c r="T25" s="60"/>
      <c r="U25" s="10"/>
      <c r="V25" s="10"/>
      <c r="W25" s="10"/>
      <c r="X25" s="10"/>
      <c r="Y25" s="60"/>
      <c r="Z25" s="60"/>
    </row>
    <row r="26" spans="2:26" ht="18" customHeight="1" x14ac:dyDescent="0.4">
      <c r="B26" s="18"/>
      <c r="C26" s="29">
        <v>19</v>
      </c>
      <c r="D26" s="169" t="str">
        <f ca="1">OFFSET('Pilots list'!$A$2,MATCH('Brazil - Result'!$E26,'Pilots list'!$D$3:$D$34,0),6)</f>
        <v>Adriano Araujo</v>
      </c>
      <c r="E26" s="169" t="s">
        <v>163</v>
      </c>
      <c r="F26" s="170" t="str">
        <f ca="1">OFFSET('Pilots list'!$A$2,MATCH('Brazil - Result'!$E26,'Pilots list'!$D$3:$D$34,0),4)</f>
        <v>São Paulo/SP</v>
      </c>
      <c r="G26" s="128" t="s">
        <v>92</v>
      </c>
      <c r="H26" s="127" t="s">
        <v>92</v>
      </c>
      <c r="I26" s="124" t="s">
        <v>92</v>
      </c>
      <c r="J26" s="125" t="s">
        <v>92</v>
      </c>
      <c r="K26" s="130"/>
      <c r="L26" s="37"/>
      <c r="M26" s="134"/>
      <c r="N26" s="20">
        <v>19</v>
      </c>
      <c r="O26" s="31" t="s">
        <v>163</v>
      </c>
      <c r="P26" s="70" t="s">
        <v>174</v>
      </c>
      <c r="T26" s="60"/>
      <c r="U26" s="10"/>
      <c r="V26" s="10"/>
      <c r="W26" s="10"/>
      <c r="X26" s="10"/>
      <c r="Y26" s="60"/>
      <c r="Z26" s="60"/>
    </row>
    <row r="27" spans="2:26" ht="18" customHeight="1" x14ac:dyDescent="0.4">
      <c r="B27" s="18"/>
      <c r="C27" s="29">
        <v>20</v>
      </c>
      <c r="D27" s="169" t="str">
        <f ca="1">OFFSET('Pilots list'!$A$2,MATCH('Brazil - Result'!$E27,'Pilots list'!$D$3:$D$34,0),6)</f>
        <v>Reinaldo  Pereira da silva</v>
      </c>
      <c r="E27" s="169" t="s">
        <v>164</v>
      </c>
      <c r="F27" s="170" t="str">
        <f ca="1">OFFSET('Pilots list'!$A$2,MATCH('Brazil - Result'!$E27,'Pilots list'!$D$3:$D$34,0),4)</f>
        <v>São Paulo/SP</v>
      </c>
      <c r="G27" s="128" t="s">
        <v>92</v>
      </c>
      <c r="H27" s="127" t="s">
        <v>92</v>
      </c>
      <c r="I27" s="124" t="s">
        <v>92</v>
      </c>
      <c r="J27" s="125" t="s">
        <v>92</v>
      </c>
      <c r="K27" s="130"/>
      <c r="L27" s="38"/>
      <c r="M27" s="39"/>
      <c r="N27" s="20">
        <v>20</v>
      </c>
      <c r="O27" s="31" t="s">
        <v>164</v>
      </c>
      <c r="P27" s="70" t="s">
        <v>174</v>
      </c>
      <c r="T27" s="60"/>
      <c r="U27" s="10"/>
      <c r="V27" s="10"/>
      <c r="W27" s="10"/>
      <c r="X27" s="10"/>
      <c r="Y27" s="60"/>
      <c r="Z27" s="60"/>
    </row>
    <row r="28" spans="2:26" ht="18" customHeight="1" x14ac:dyDescent="0.4">
      <c r="B28" s="18"/>
      <c r="C28" s="29">
        <v>21</v>
      </c>
      <c r="D28" s="169" t="str">
        <f ca="1">OFFSET('Pilots list'!$A$2,MATCH('Brazil - Result'!$E28,'Pilots list'!$D$3:$D$34,0),6)</f>
        <v>Rodrigo Udvary</v>
      </c>
      <c r="E28" s="169" t="s">
        <v>165</v>
      </c>
      <c r="F28" s="170" t="str">
        <f ca="1">OFFSET('Pilots list'!$A$2,MATCH('Brazil - Result'!$E28,'Pilots list'!$D$3:$D$34,0),4)</f>
        <v>Barueri/SP</v>
      </c>
      <c r="G28" s="128" t="s">
        <v>92</v>
      </c>
      <c r="H28" s="127" t="s">
        <v>92</v>
      </c>
      <c r="I28" s="124" t="s">
        <v>92</v>
      </c>
      <c r="J28" s="125" t="s">
        <v>92</v>
      </c>
      <c r="K28" s="130"/>
      <c r="L28" s="38"/>
      <c r="M28" s="39"/>
      <c r="N28" s="20">
        <v>21</v>
      </c>
      <c r="O28" s="31" t="s">
        <v>165</v>
      </c>
      <c r="P28" s="70" t="s">
        <v>174</v>
      </c>
      <c r="T28" s="60"/>
      <c r="U28" s="60"/>
      <c r="V28" s="10"/>
      <c r="W28" s="10"/>
      <c r="X28" s="10"/>
      <c r="Y28" s="60"/>
      <c r="Z28" s="60"/>
    </row>
    <row r="29" spans="2:26" ht="18" customHeight="1" x14ac:dyDescent="0.4">
      <c r="B29" s="18"/>
      <c r="C29" s="29">
        <v>22</v>
      </c>
      <c r="D29" s="169" t="str">
        <f ca="1">OFFSET('Pilots list'!$A$2,MATCH('Brazil - Result'!$E29,'Pilots list'!$D$3:$D$34,0),6)</f>
        <v>Douglas  Dias</v>
      </c>
      <c r="E29" s="169" t="s">
        <v>166</v>
      </c>
      <c r="F29" s="170" t="str">
        <f ca="1">OFFSET('Pilots list'!$A$2,MATCH('Brazil - Result'!$E29,'Pilots list'!$D$3:$D$34,0),4)</f>
        <v>Jundiaí/SP</v>
      </c>
      <c r="G29" s="128" t="s">
        <v>92</v>
      </c>
      <c r="H29" s="127" t="s">
        <v>92</v>
      </c>
      <c r="I29" s="124" t="s">
        <v>92</v>
      </c>
      <c r="J29" s="125" t="s">
        <v>92</v>
      </c>
      <c r="K29" s="130"/>
      <c r="L29" s="38"/>
      <c r="M29" s="39"/>
      <c r="N29" s="20">
        <v>22</v>
      </c>
      <c r="O29" s="31" t="s">
        <v>166</v>
      </c>
      <c r="P29" s="70" t="s">
        <v>175</v>
      </c>
      <c r="T29" s="60"/>
      <c r="U29" s="40"/>
      <c r="V29" s="10"/>
      <c r="W29" s="10"/>
      <c r="X29" s="10"/>
      <c r="Y29" s="60"/>
      <c r="Z29" s="60"/>
    </row>
    <row r="30" spans="2:26" ht="18" customHeight="1" x14ac:dyDescent="0.4">
      <c r="B30" s="18"/>
      <c r="C30" s="29">
        <v>23</v>
      </c>
      <c r="D30" s="31"/>
      <c r="E30" s="31"/>
      <c r="F30" s="32"/>
      <c r="G30" s="33"/>
      <c r="H30" s="34"/>
      <c r="I30" s="35"/>
      <c r="J30" s="30"/>
      <c r="K30" s="36"/>
      <c r="L30" s="38"/>
      <c r="M30" s="39"/>
      <c r="N30" s="20">
        <v>23</v>
      </c>
      <c r="O30" s="91" t="s">
        <v>167</v>
      </c>
      <c r="P30" s="70"/>
      <c r="T30" s="60"/>
      <c r="U30" s="40"/>
      <c r="V30" s="10"/>
      <c r="W30" s="10"/>
      <c r="X30" s="10"/>
      <c r="Y30" s="60"/>
      <c r="Z30" s="60"/>
    </row>
    <row r="31" spans="2:26" ht="18" customHeight="1" x14ac:dyDescent="0.4">
      <c r="B31" s="18"/>
      <c r="C31" s="29">
        <v>24</v>
      </c>
      <c r="D31" s="31"/>
      <c r="E31" s="31"/>
      <c r="F31" s="32"/>
      <c r="G31" s="33"/>
      <c r="H31" s="34"/>
      <c r="I31" s="35"/>
      <c r="J31" s="30"/>
      <c r="K31" s="36"/>
      <c r="L31" s="38"/>
      <c r="M31" s="39"/>
      <c r="N31" s="20">
        <v>24</v>
      </c>
      <c r="O31" s="91" t="s">
        <v>167</v>
      </c>
      <c r="P31" s="70"/>
      <c r="T31" s="60"/>
      <c r="U31" s="39"/>
      <c r="V31" s="39"/>
      <c r="W31" s="11"/>
      <c r="X31" s="10"/>
      <c r="Y31" s="60"/>
      <c r="Z31" s="60"/>
    </row>
    <row r="32" spans="2:26" ht="18" customHeight="1" x14ac:dyDescent="0.4">
      <c r="B32" s="18"/>
      <c r="C32" s="29">
        <v>25</v>
      </c>
      <c r="D32" s="31"/>
      <c r="E32" s="31"/>
      <c r="F32" s="32"/>
      <c r="G32" s="33"/>
      <c r="H32" s="34"/>
      <c r="I32" s="35"/>
      <c r="J32" s="30"/>
      <c r="K32" s="36"/>
      <c r="L32" s="38"/>
      <c r="M32" s="39"/>
      <c r="N32" s="20">
        <v>25</v>
      </c>
      <c r="O32" s="91" t="s">
        <v>167</v>
      </c>
      <c r="P32" s="70"/>
      <c r="T32" s="60"/>
      <c r="U32" s="39"/>
      <c r="V32" s="39"/>
      <c r="W32" s="11"/>
      <c r="X32" s="10"/>
      <c r="Y32" s="60"/>
      <c r="Z32" s="60"/>
    </row>
    <row r="33" spans="1:26" ht="18" customHeight="1" x14ac:dyDescent="0.4">
      <c r="B33" s="18"/>
      <c r="C33" s="29">
        <v>26</v>
      </c>
      <c r="D33" s="31"/>
      <c r="E33" s="31"/>
      <c r="F33" s="32"/>
      <c r="G33" s="33"/>
      <c r="H33" s="34"/>
      <c r="I33" s="35"/>
      <c r="J33" s="30"/>
      <c r="K33" s="36"/>
      <c r="L33" s="38"/>
      <c r="M33" s="39"/>
      <c r="N33" s="20">
        <v>26</v>
      </c>
      <c r="O33" s="91" t="s">
        <v>167</v>
      </c>
      <c r="P33" s="69"/>
      <c r="T33" s="60"/>
      <c r="U33" s="39"/>
      <c r="V33" s="39"/>
      <c r="W33" s="11"/>
      <c r="X33" s="10"/>
      <c r="Y33" s="60"/>
      <c r="Z33" s="60"/>
    </row>
    <row r="34" spans="1:26" ht="18" customHeight="1" x14ac:dyDescent="0.4">
      <c r="B34" s="18"/>
      <c r="C34" s="29">
        <v>27</v>
      </c>
      <c r="D34" s="31"/>
      <c r="E34" s="31"/>
      <c r="F34" s="32"/>
      <c r="G34" s="33"/>
      <c r="H34" s="34"/>
      <c r="I34" s="35"/>
      <c r="J34" s="30"/>
      <c r="K34" s="36"/>
      <c r="L34" s="38"/>
      <c r="M34" s="39"/>
      <c r="N34" s="20">
        <v>27</v>
      </c>
      <c r="O34" s="91" t="s">
        <v>167</v>
      </c>
      <c r="P34" s="69"/>
      <c r="T34" s="60"/>
      <c r="U34" s="39"/>
      <c r="V34" s="39"/>
      <c r="W34" s="11"/>
      <c r="X34" s="10"/>
      <c r="Y34" s="60"/>
      <c r="Z34" s="60"/>
    </row>
    <row r="35" spans="1:26" ht="18" customHeight="1" x14ac:dyDescent="0.4">
      <c r="B35" s="18"/>
      <c r="C35" s="29">
        <v>28</v>
      </c>
      <c r="D35" s="31"/>
      <c r="E35" s="31"/>
      <c r="F35" s="32"/>
      <c r="G35" s="33"/>
      <c r="H35" s="34"/>
      <c r="I35" s="35"/>
      <c r="J35" s="30"/>
      <c r="K35" s="36"/>
      <c r="L35" s="38"/>
      <c r="M35" s="39"/>
      <c r="N35" s="20">
        <v>28</v>
      </c>
      <c r="O35" s="91" t="s">
        <v>167</v>
      </c>
      <c r="P35" s="69"/>
      <c r="T35" s="60"/>
      <c r="U35" s="39"/>
      <c r="V35" s="39"/>
      <c r="W35" s="11"/>
      <c r="X35" s="10"/>
      <c r="Y35" s="60"/>
      <c r="Z35" s="60"/>
    </row>
    <row r="36" spans="1:26" ht="18" customHeight="1" x14ac:dyDescent="0.4">
      <c r="B36" s="18"/>
      <c r="C36" s="29">
        <v>29</v>
      </c>
      <c r="D36" s="31"/>
      <c r="E36" s="31"/>
      <c r="F36" s="32"/>
      <c r="G36" s="33"/>
      <c r="H36" s="34"/>
      <c r="I36" s="35"/>
      <c r="J36" s="30"/>
      <c r="K36" s="36"/>
      <c r="L36" s="38"/>
      <c r="M36" s="39"/>
      <c r="N36" s="20">
        <v>29</v>
      </c>
      <c r="O36" s="91" t="s">
        <v>167</v>
      </c>
      <c r="P36" s="69"/>
      <c r="T36" s="60"/>
      <c r="U36" s="39"/>
      <c r="V36" s="39"/>
      <c r="W36" s="11"/>
      <c r="X36" s="10"/>
      <c r="Y36" s="60"/>
      <c r="Z36" s="60"/>
    </row>
    <row r="37" spans="1:26" ht="18" customHeight="1" x14ac:dyDescent="0.4">
      <c r="B37" s="18"/>
      <c r="C37" s="29">
        <v>30</v>
      </c>
      <c r="D37" s="31"/>
      <c r="E37" s="31"/>
      <c r="F37" s="32"/>
      <c r="G37" s="33"/>
      <c r="H37" s="34"/>
      <c r="I37" s="35"/>
      <c r="J37" s="30"/>
      <c r="K37" s="36"/>
      <c r="L37" s="38"/>
      <c r="M37" s="39"/>
      <c r="N37" s="20">
        <v>30</v>
      </c>
      <c r="O37" s="91" t="s">
        <v>167</v>
      </c>
      <c r="P37" s="69"/>
      <c r="T37" s="60"/>
      <c r="U37" s="39"/>
      <c r="V37" s="39"/>
      <c r="W37" s="11"/>
      <c r="X37" s="10"/>
      <c r="Y37" s="60"/>
      <c r="Z37" s="60"/>
    </row>
    <row r="38" spans="1:26" ht="18" customHeight="1" x14ac:dyDescent="0.4">
      <c r="B38" s="18"/>
      <c r="C38" s="29">
        <v>31</v>
      </c>
      <c r="D38" s="31"/>
      <c r="E38" s="31"/>
      <c r="F38" s="32"/>
      <c r="G38" s="33"/>
      <c r="H38" s="34"/>
      <c r="I38" s="35"/>
      <c r="J38" s="30"/>
      <c r="K38" s="36"/>
      <c r="L38" s="38"/>
      <c r="M38" s="39"/>
      <c r="N38" s="20">
        <v>31</v>
      </c>
      <c r="O38" s="91" t="s">
        <v>167</v>
      </c>
      <c r="P38" s="69"/>
      <c r="T38" s="60"/>
      <c r="U38" s="39"/>
      <c r="V38" s="39"/>
      <c r="W38" s="11"/>
      <c r="X38" s="10"/>
      <c r="Y38" s="60"/>
      <c r="Z38" s="60"/>
    </row>
    <row r="39" spans="1:26" ht="18" customHeight="1" x14ac:dyDescent="0.4">
      <c r="B39" s="18"/>
      <c r="C39" s="29">
        <v>32</v>
      </c>
      <c r="D39" s="31"/>
      <c r="E39" s="31"/>
      <c r="F39" s="32"/>
      <c r="G39" s="33"/>
      <c r="H39" s="34"/>
      <c r="I39" s="35"/>
      <c r="J39" s="30"/>
      <c r="K39" s="36"/>
      <c r="L39" s="38"/>
      <c r="M39" s="39"/>
      <c r="N39" s="20">
        <v>32</v>
      </c>
      <c r="O39" s="91" t="s">
        <v>167</v>
      </c>
      <c r="P39" s="69"/>
      <c r="T39" s="60"/>
      <c r="U39" s="39"/>
      <c r="V39" s="39"/>
      <c r="W39" s="11"/>
      <c r="X39" s="10"/>
      <c r="Y39" s="60"/>
      <c r="Z39" s="60"/>
    </row>
    <row r="40" spans="1:26" ht="18.45" customHeight="1" x14ac:dyDescent="0.45">
      <c r="B40" s="12"/>
      <c r="C40" s="222" t="s">
        <v>454</v>
      </c>
      <c r="D40" s="222"/>
      <c r="E40" s="222"/>
      <c r="F40" s="222"/>
      <c r="G40" s="222"/>
      <c r="H40" s="222"/>
      <c r="I40" s="222"/>
      <c r="J40" s="222"/>
      <c r="K40" s="222"/>
      <c r="L40" s="39"/>
      <c r="M40" s="39"/>
      <c r="N40" s="39"/>
      <c r="T40" s="60"/>
      <c r="U40" s="39"/>
      <c r="V40" s="39"/>
      <c r="W40" s="11"/>
      <c r="X40" s="10"/>
      <c r="Y40" s="60"/>
      <c r="Z40" s="60"/>
    </row>
    <row r="41" spans="1:26" ht="19" customHeight="1" thickBot="1" x14ac:dyDescent="0.45">
      <c r="B41" s="12"/>
      <c r="C41" s="41"/>
      <c r="D41" s="42"/>
      <c r="E41" s="42"/>
      <c r="F41" s="43"/>
      <c r="G41" s="44"/>
      <c r="H41" s="45"/>
      <c r="I41" s="45"/>
      <c r="J41" s="45"/>
      <c r="K41" s="45"/>
      <c r="L41" s="39"/>
      <c r="M41" s="39"/>
      <c r="N41" s="39"/>
      <c r="T41" s="60"/>
      <c r="U41" s="39"/>
      <c r="V41" s="39"/>
      <c r="W41" s="39"/>
      <c r="X41" s="11"/>
      <c r="Y41" s="60"/>
      <c r="Z41" s="60"/>
    </row>
    <row r="42" spans="1:26" ht="36.65" customHeight="1" thickBot="1" x14ac:dyDescent="0.45">
      <c r="B42" s="6"/>
      <c r="C42" s="245" t="s">
        <v>15</v>
      </c>
      <c r="D42" s="246"/>
      <c r="E42" s="246"/>
      <c r="F42" s="247"/>
      <c r="G42" s="46"/>
      <c r="H42" s="47"/>
      <c r="I42" s="48" t="s">
        <v>16</v>
      </c>
      <c r="J42" s="47"/>
      <c r="K42" s="47"/>
      <c r="L42" s="39"/>
      <c r="M42" s="39"/>
      <c r="N42" s="39"/>
      <c r="T42" s="60"/>
      <c r="U42" s="39"/>
      <c r="V42" s="39"/>
      <c r="W42" s="39"/>
      <c r="X42" s="11"/>
      <c r="Y42" s="60"/>
      <c r="Z42" s="60"/>
    </row>
    <row r="43" spans="1:26" ht="17.5" customHeight="1" x14ac:dyDescent="0.45">
      <c r="B43" s="12"/>
      <c r="C43" s="49"/>
      <c r="D43" s="50"/>
      <c r="E43" s="50"/>
      <c r="F43" s="51"/>
      <c r="G43" s="229"/>
      <c r="H43" s="229"/>
      <c r="I43" s="52"/>
      <c r="J43" s="53"/>
      <c r="K43" s="53"/>
      <c r="L43" s="39"/>
      <c r="M43" s="39"/>
      <c r="N43" s="39"/>
      <c r="T43" s="60"/>
      <c r="U43" s="39"/>
      <c r="V43" s="39"/>
      <c r="W43" s="39"/>
      <c r="X43" s="11"/>
      <c r="Y43" s="60"/>
      <c r="Z43" s="60"/>
    </row>
    <row r="44" spans="1:26" ht="18.45" customHeight="1" thickBot="1" x14ac:dyDescent="0.45">
      <c r="B44" s="12"/>
      <c r="C44" s="44"/>
      <c r="D44" s="56"/>
      <c r="E44" s="56"/>
      <c r="F44" s="96"/>
      <c r="G44" s="44"/>
      <c r="H44" s="39"/>
      <c r="I44" s="39"/>
      <c r="J44" s="39"/>
      <c r="K44" s="40"/>
      <c r="L44" s="39"/>
      <c r="M44" s="39"/>
      <c r="N44" s="39"/>
      <c r="T44" s="40"/>
      <c r="U44" s="39"/>
      <c r="V44" s="39"/>
      <c r="W44" s="39"/>
      <c r="X44" s="190"/>
      <c r="Y44" s="60"/>
      <c r="Z44" s="60"/>
    </row>
    <row r="45" spans="1:26" ht="26.15" customHeight="1" thickBot="1" x14ac:dyDescent="0.45">
      <c r="B45" s="12"/>
      <c r="C45" s="254" t="s">
        <v>17</v>
      </c>
      <c r="D45" s="255"/>
      <c r="E45" s="255"/>
      <c r="F45" s="255"/>
      <c r="G45" s="255"/>
      <c r="H45" s="255"/>
      <c r="I45" s="256"/>
      <c r="J45" s="20"/>
      <c r="K45" s="68" t="s">
        <v>28</v>
      </c>
      <c r="L45" s="20"/>
      <c r="M45" s="20"/>
      <c r="N45" s="20"/>
      <c r="T45" s="20"/>
      <c r="U45" s="20"/>
      <c r="V45" s="20"/>
      <c r="W45" s="20"/>
      <c r="X45" s="20"/>
      <c r="Y45" s="60"/>
      <c r="Z45" s="60"/>
    </row>
    <row r="46" spans="1:26" ht="19" customHeight="1" thickBot="1" x14ac:dyDescent="0.55000000000000004">
      <c r="B46" s="12"/>
      <c r="C46" s="236" t="s">
        <v>3</v>
      </c>
      <c r="D46" s="237"/>
      <c r="E46" s="238"/>
      <c r="F46" s="239"/>
      <c r="G46" s="93" t="s">
        <v>18</v>
      </c>
      <c r="H46" s="93" t="s">
        <v>19</v>
      </c>
      <c r="I46" s="95" t="s">
        <v>20</v>
      </c>
      <c r="J46" s="20"/>
      <c r="N46" s="54"/>
      <c r="P46" s="60"/>
      <c r="Q46" s="60"/>
      <c r="R46" s="60"/>
      <c r="S46" s="60"/>
      <c r="T46" s="10"/>
      <c r="U46" s="10"/>
      <c r="V46" s="10"/>
      <c r="W46" s="10"/>
      <c r="X46" s="10"/>
      <c r="Y46" s="60"/>
      <c r="Z46" s="60"/>
    </row>
    <row r="47" spans="1:26" ht="19" customHeight="1" thickBot="1" x14ac:dyDescent="0.45">
      <c r="A47" s="220" t="s">
        <v>190</v>
      </c>
      <c r="B47" s="221"/>
      <c r="C47" s="152" t="s">
        <v>9</v>
      </c>
      <c r="D47" s="92" t="s">
        <v>10</v>
      </c>
      <c r="E47" s="92" t="s">
        <v>11</v>
      </c>
      <c r="F47" s="92" t="s">
        <v>26</v>
      </c>
      <c r="G47" s="144" t="s">
        <v>21</v>
      </c>
      <c r="H47" s="193" t="s">
        <v>21</v>
      </c>
      <c r="I47" s="145" t="s">
        <v>22</v>
      </c>
      <c r="J47" s="154" t="s">
        <v>202</v>
      </c>
      <c r="K47" s="208" t="s">
        <v>97</v>
      </c>
      <c r="L47" s="209">
        <v>153</v>
      </c>
      <c r="P47" s="60"/>
      <c r="Q47" s="60"/>
      <c r="R47" s="191"/>
      <c r="S47" s="60"/>
      <c r="T47" s="10"/>
      <c r="U47" s="10"/>
      <c r="V47" s="10"/>
      <c r="W47" s="10"/>
      <c r="X47" s="10"/>
      <c r="Y47" s="60"/>
      <c r="Z47" s="60"/>
    </row>
    <row r="48" spans="1:26" ht="18.45" customHeight="1" x14ac:dyDescent="0.4">
      <c r="A48" s="261">
        <v>1</v>
      </c>
      <c r="B48" s="261">
        <v>9</v>
      </c>
      <c r="C48" s="211">
        <v>1</v>
      </c>
      <c r="D48" s="86" t="str">
        <f ca="1">OFFSET('Pilots list'!$A$2,MATCH('Brazil - Result'!$E48,'Pilots list'!$D$3:$D$34,0),6)</f>
        <v>Rafael Paiva</v>
      </c>
      <c r="E48" s="214" t="str">
        <f ca="1">OFFSET($N$7,MATCH(C48,$N$8:$N$39,0),1)</f>
        <v>Spook</v>
      </c>
      <c r="F48" s="89"/>
      <c r="G48" s="150" t="s">
        <v>176</v>
      </c>
      <c r="H48" s="146" t="s">
        <v>188</v>
      </c>
      <c r="I48" s="90">
        <v>6</v>
      </c>
      <c r="J48" s="153">
        <v>4</v>
      </c>
      <c r="K48" s="208" t="s">
        <v>91</v>
      </c>
      <c r="L48" s="209">
        <v>145</v>
      </c>
      <c r="P48" s="60"/>
      <c r="Q48" s="60"/>
      <c r="R48" s="191"/>
      <c r="S48" s="60"/>
      <c r="T48" s="10"/>
      <c r="U48" s="10"/>
      <c r="V48" s="10"/>
      <c r="W48" s="10"/>
      <c r="X48" s="10"/>
      <c r="Y48" s="60"/>
      <c r="Z48" s="60"/>
    </row>
    <row r="49" spans="1:26" ht="18.45" customHeight="1" x14ac:dyDescent="0.4">
      <c r="A49" s="262"/>
      <c r="B49" s="262"/>
      <c r="C49" s="212">
        <v>15</v>
      </c>
      <c r="D49" s="85" t="str">
        <f ca="1">OFFSET('Pilots list'!$A$2,MATCH('Brazil - Result'!$E49,'Pilots list'!$D$3:$D$34,0),6)</f>
        <v>Fernando Labombarda</v>
      </c>
      <c r="E49" s="215" t="str">
        <f t="shared" ref="E49:E77" ca="1" si="0">OFFSET($N$7,MATCH(C49,$N$8:$N$39,0),1)</f>
        <v xml:space="preserve">LaBombardaFPV </v>
      </c>
      <c r="F49" s="57"/>
      <c r="G49" s="128" t="s">
        <v>177</v>
      </c>
      <c r="H49" s="127" t="s">
        <v>177</v>
      </c>
      <c r="I49" s="59">
        <v>0</v>
      </c>
      <c r="J49" s="153"/>
      <c r="K49" s="208" t="s">
        <v>62</v>
      </c>
      <c r="L49" s="313">
        <v>104</v>
      </c>
      <c r="P49" s="60"/>
      <c r="Q49" s="60"/>
      <c r="R49" s="191"/>
      <c r="S49" s="60"/>
      <c r="T49" s="10"/>
      <c r="U49" s="10"/>
      <c r="V49" s="10"/>
      <c r="W49" s="10"/>
      <c r="X49" s="10"/>
      <c r="Y49" s="60"/>
      <c r="Z49" s="60"/>
    </row>
    <row r="50" spans="1:26" ht="18.45" customHeight="1" x14ac:dyDescent="0.4">
      <c r="A50" s="262"/>
      <c r="B50" s="262"/>
      <c r="C50" s="212">
        <v>24</v>
      </c>
      <c r="D50" s="85" t="e">
        <f ca="1">OFFSET('Pilots list'!$A$2,MATCH('Brazil - Result'!$E50,'Pilots list'!$D$3:$D$34,0),6)</f>
        <v>#N/A</v>
      </c>
      <c r="E50" s="216" t="s">
        <v>167</v>
      </c>
      <c r="F50" s="135" t="s">
        <v>167</v>
      </c>
      <c r="G50" s="136" t="s">
        <v>167</v>
      </c>
      <c r="H50" s="137" t="s">
        <v>167</v>
      </c>
      <c r="I50" s="138" t="s">
        <v>167</v>
      </c>
      <c r="J50" s="153"/>
      <c r="K50" s="208" t="s">
        <v>41</v>
      </c>
      <c r="L50" s="313">
        <v>104</v>
      </c>
      <c r="M50" s="88"/>
      <c r="P50" s="60"/>
      <c r="Q50" s="60"/>
      <c r="R50" s="153"/>
      <c r="S50" s="10"/>
      <c r="T50" s="10"/>
      <c r="U50" s="10"/>
      <c r="V50" s="10"/>
      <c r="W50" s="10"/>
      <c r="X50" s="10"/>
      <c r="Y50" s="60"/>
      <c r="Z50" s="60"/>
    </row>
    <row r="51" spans="1:26" ht="19" customHeight="1" thickBot="1" x14ac:dyDescent="0.45">
      <c r="A51" s="263"/>
      <c r="B51" s="263"/>
      <c r="C51" s="213">
        <v>32</v>
      </c>
      <c r="D51" s="87" t="e">
        <f ca="1">OFFSET('Pilots list'!$A$2,MATCH('Brazil - Result'!$E51,'Pilots list'!$D$3:$D$34,0),6)</f>
        <v>#N/A</v>
      </c>
      <c r="E51" s="217" t="s">
        <v>167</v>
      </c>
      <c r="F51" s="139" t="s">
        <v>167</v>
      </c>
      <c r="G51" s="140" t="s">
        <v>167</v>
      </c>
      <c r="H51" s="141" t="s">
        <v>167</v>
      </c>
      <c r="I51" s="142" t="s">
        <v>167</v>
      </c>
      <c r="J51" s="153"/>
      <c r="K51" s="208" t="s">
        <v>58</v>
      </c>
      <c r="L51" s="313">
        <v>103</v>
      </c>
      <c r="M51" s="88"/>
      <c r="P51" s="60"/>
      <c r="Q51" s="60"/>
      <c r="R51" s="153"/>
      <c r="S51" s="10"/>
      <c r="T51" s="10"/>
      <c r="U51" s="10"/>
      <c r="V51" s="10"/>
      <c r="W51" s="10"/>
      <c r="X51" s="10"/>
      <c r="Y51" s="60"/>
      <c r="Z51" s="60"/>
    </row>
    <row r="52" spans="1:26" ht="18.45" customHeight="1" x14ac:dyDescent="0.4">
      <c r="A52" s="261">
        <v>2</v>
      </c>
      <c r="B52" s="261">
        <v>10</v>
      </c>
      <c r="C52" s="211">
        <v>7</v>
      </c>
      <c r="D52" s="86" t="str">
        <f ca="1">OFFSET('Pilots list'!$A$2,MATCH('Brazil - Result'!$E52,'Pilots list'!$D$3:$D$34,0),6)</f>
        <v>Francisco Hulgo Junior</v>
      </c>
      <c r="E52" s="218" t="str">
        <f t="shared" ca="1" si="0"/>
        <v>3letterfpv</v>
      </c>
      <c r="F52" s="89"/>
      <c r="G52" s="147" t="s">
        <v>177</v>
      </c>
      <c r="H52" s="148" t="s">
        <v>177</v>
      </c>
      <c r="I52" s="90">
        <v>0</v>
      </c>
      <c r="J52" s="153"/>
      <c r="K52" s="208" t="s">
        <v>56</v>
      </c>
      <c r="L52" s="313">
        <v>78</v>
      </c>
      <c r="M52" s="88"/>
      <c r="P52" s="60"/>
      <c r="Q52" s="60"/>
      <c r="R52" s="153"/>
      <c r="S52" s="10"/>
      <c r="T52" s="10"/>
      <c r="U52" s="10"/>
      <c r="V52" s="10"/>
      <c r="W52" s="10"/>
      <c r="X52" s="10"/>
      <c r="Y52" s="60"/>
      <c r="Z52" s="60"/>
    </row>
    <row r="53" spans="1:26" ht="18.45" customHeight="1" x14ac:dyDescent="0.4">
      <c r="A53" s="262"/>
      <c r="B53" s="262"/>
      <c r="C53" s="212">
        <v>9</v>
      </c>
      <c r="D53" s="85" t="str">
        <f ca="1">OFFSET('Pilots list'!$A$2,MATCH('Brazil - Result'!$E53,'Pilots list'!$D$3:$D$34,0),6)</f>
        <v>Marcelo  Lee</v>
      </c>
      <c r="E53" s="216" t="str">
        <f t="shared" ca="1" si="0"/>
        <v>Lee</v>
      </c>
      <c r="F53" s="57"/>
      <c r="G53" s="128" t="s">
        <v>178</v>
      </c>
      <c r="H53" s="127" t="s">
        <v>189</v>
      </c>
      <c r="I53" s="59">
        <v>6</v>
      </c>
      <c r="J53" s="153"/>
      <c r="K53" s="208" t="s">
        <v>69</v>
      </c>
      <c r="L53" s="313">
        <v>76</v>
      </c>
      <c r="M53" s="88"/>
      <c r="P53" s="60"/>
      <c r="Q53" s="60"/>
      <c r="R53" s="153"/>
      <c r="S53" s="10"/>
      <c r="T53" s="10"/>
      <c r="U53" s="10"/>
      <c r="V53" s="10"/>
      <c r="W53" s="10"/>
      <c r="X53" s="10"/>
      <c r="Y53" s="60"/>
      <c r="Z53" s="60"/>
    </row>
    <row r="54" spans="1:26" ht="18.45" customHeight="1" x14ac:dyDescent="0.4">
      <c r="A54" s="262"/>
      <c r="B54" s="262"/>
      <c r="C54" s="212">
        <v>18</v>
      </c>
      <c r="D54" s="85" t="str">
        <f ca="1">OFFSET('Pilots list'!$A$2,MATCH('Brazil - Result'!$E54,'Pilots list'!$D$3:$D$34,0),6)</f>
        <v>Marcio Costa</v>
      </c>
      <c r="E54" s="215" t="str">
        <f t="shared" ca="1" si="0"/>
        <v xml:space="preserve">Marcio FPV </v>
      </c>
      <c r="F54" s="57"/>
      <c r="G54" s="128" t="s">
        <v>177</v>
      </c>
      <c r="H54" s="127" t="s">
        <v>177</v>
      </c>
      <c r="I54" s="59">
        <v>0</v>
      </c>
      <c r="J54" s="153"/>
      <c r="K54" s="208" t="s">
        <v>124</v>
      </c>
      <c r="L54" s="313">
        <v>75</v>
      </c>
      <c r="M54" s="88"/>
      <c r="P54" s="60"/>
      <c r="Q54" s="60"/>
      <c r="R54" s="153"/>
      <c r="S54" s="10"/>
      <c r="T54" s="10"/>
      <c r="U54" s="10"/>
      <c r="V54" s="10"/>
      <c r="W54" s="10"/>
      <c r="X54" s="10"/>
      <c r="Y54" s="60"/>
      <c r="Z54" s="60"/>
    </row>
    <row r="55" spans="1:26" ht="19" customHeight="1" thickBot="1" x14ac:dyDescent="0.45">
      <c r="A55" s="263"/>
      <c r="B55" s="263"/>
      <c r="C55" s="213">
        <v>26</v>
      </c>
      <c r="D55" s="87" t="e">
        <f ca="1">OFFSET('Pilots list'!$A$2,MATCH('Brazil - Result'!$E55,'Pilots list'!$D$3:$D$34,0),6)</f>
        <v>#N/A</v>
      </c>
      <c r="E55" s="217" t="s">
        <v>167</v>
      </c>
      <c r="F55" s="139" t="s">
        <v>167</v>
      </c>
      <c r="G55" s="140" t="s">
        <v>167</v>
      </c>
      <c r="H55" s="141" t="s">
        <v>167</v>
      </c>
      <c r="I55" s="142" t="s">
        <v>167</v>
      </c>
      <c r="J55" s="153"/>
      <c r="K55" s="208" t="s">
        <v>136</v>
      </c>
      <c r="L55" s="313">
        <v>50</v>
      </c>
      <c r="M55" s="88"/>
      <c r="P55" s="60"/>
      <c r="Q55" s="60"/>
      <c r="R55" s="153"/>
      <c r="S55" s="10"/>
      <c r="T55" s="10"/>
      <c r="U55" s="10"/>
      <c r="V55" s="10"/>
      <c r="W55" s="10"/>
      <c r="X55" s="10"/>
      <c r="Y55" s="60"/>
      <c r="Z55" s="60"/>
    </row>
    <row r="56" spans="1:26" ht="18.45" customHeight="1" x14ac:dyDescent="0.4">
      <c r="A56" s="261">
        <v>3</v>
      </c>
      <c r="B56" s="261">
        <v>11</v>
      </c>
      <c r="C56" s="211">
        <v>5</v>
      </c>
      <c r="D56" s="86" t="str">
        <f ca="1">OFFSET('Pilots list'!$A$2,MATCH('Brazil - Result'!$E56,'Pilots list'!$D$3:$D$34,0),6)</f>
        <v>Bruno Balboni</v>
      </c>
      <c r="E56" s="214" t="str">
        <f t="shared" ca="1" si="0"/>
        <v xml:space="preserve">Baldrone FPV </v>
      </c>
      <c r="F56" s="89"/>
      <c r="G56" s="147" t="s">
        <v>179</v>
      </c>
      <c r="H56" s="148" t="s">
        <v>191</v>
      </c>
      <c r="I56" s="90">
        <v>6</v>
      </c>
      <c r="J56" s="153"/>
      <c r="K56" s="208" t="s">
        <v>49</v>
      </c>
      <c r="L56" s="313">
        <v>50</v>
      </c>
      <c r="M56" s="88"/>
      <c r="P56" s="60"/>
      <c r="Q56" s="60"/>
      <c r="R56" s="153"/>
      <c r="S56" s="10"/>
      <c r="T56" s="10"/>
      <c r="U56" s="10"/>
      <c r="V56" s="10"/>
      <c r="W56" s="10"/>
      <c r="X56" s="10"/>
      <c r="Y56" s="60"/>
      <c r="Z56" s="60"/>
    </row>
    <row r="57" spans="1:26" ht="18.45" customHeight="1" x14ac:dyDescent="0.4">
      <c r="A57" s="262"/>
      <c r="B57" s="262"/>
      <c r="C57" s="212">
        <v>11</v>
      </c>
      <c r="D57" s="85" t="str">
        <f ca="1">OFFSET('Pilots list'!$A$2,MATCH('Brazil - Result'!$E57,'Pilots list'!$D$3:$D$34,0),6)</f>
        <v>Guilherme Teles</v>
      </c>
      <c r="E57" s="216" t="str">
        <f t="shared" ca="1" si="0"/>
        <v>GTR</v>
      </c>
      <c r="F57" s="57"/>
      <c r="G57" s="128" t="s">
        <v>180</v>
      </c>
      <c r="H57" s="127" t="s">
        <v>192</v>
      </c>
      <c r="I57" s="59">
        <v>4</v>
      </c>
      <c r="J57" s="153"/>
      <c r="K57" s="208" t="s">
        <v>168</v>
      </c>
      <c r="L57" s="313">
        <v>50</v>
      </c>
      <c r="M57" s="88"/>
      <c r="P57" s="60"/>
      <c r="Q57" s="60"/>
      <c r="R57" s="153"/>
      <c r="S57" s="10"/>
      <c r="T57" s="10"/>
      <c r="U57" s="10"/>
      <c r="V57" s="10"/>
      <c r="W57" s="10"/>
      <c r="X57" s="10"/>
      <c r="Y57" s="60"/>
      <c r="Z57" s="60"/>
    </row>
    <row r="58" spans="1:26" ht="18.45" customHeight="1" x14ac:dyDescent="0.4">
      <c r="A58" s="262"/>
      <c r="B58" s="262"/>
      <c r="C58" s="212">
        <v>20</v>
      </c>
      <c r="D58" s="85" t="str">
        <f ca="1">OFFSET('Pilots list'!$A$2,MATCH('Brazil - Result'!$E58,'Pilots list'!$D$3:$D$34,0),6)</f>
        <v>Reinaldo  Pereira da silva</v>
      </c>
      <c r="E58" s="215" t="str">
        <f t="shared" ca="1" si="0"/>
        <v xml:space="preserve">Zetec FPV </v>
      </c>
      <c r="F58" s="57"/>
      <c r="G58" s="128" t="s">
        <v>177</v>
      </c>
      <c r="H58" s="127" t="s">
        <v>177</v>
      </c>
      <c r="I58" s="59">
        <v>0</v>
      </c>
      <c r="J58" s="153"/>
      <c r="K58" s="208" t="s">
        <v>152</v>
      </c>
      <c r="L58" s="313">
        <v>48</v>
      </c>
      <c r="M58" s="88"/>
      <c r="P58" s="60"/>
      <c r="Q58" s="60"/>
      <c r="R58" s="153"/>
      <c r="S58" s="10"/>
      <c r="T58" s="10"/>
      <c r="U58" s="10"/>
      <c r="V58" s="10"/>
      <c r="W58" s="10"/>
      <c r="X58" s="10"/>
      <c r="Y58" s="60"/>
      <c r="Z58" s="60"/>
    </row>
    <row r="59" spans="1:26" ht="19" customHeight="1" thickBot="1" x14ac:dyDescent="0.45">
      <c r="A59" s="263"/>
      <c r="B59" s="263"/>
      <c r="C59" s="213">
        <v>28</v>
      </c>
      <c r="D59" s="87" t="e">
        <f ca="1">OFFSET('Pilots list'!$A$2,MATCH('Brazil - Result'!$E59,'Pilots list'!$D$3:$D$34,0),6)</f>
        <v>#N/A</v>
      </c>
      <c r="E59" s="217" t="s">
        <v>167</v>
      </c>
      <c r="F59" s="139" t="s">
        <v>167</v>
      </c>
      <c r="G59" s="140" t="s">
        <v>167</v>
      </c>
      <c r="H59" s="141" t="s">
        <v>167</v>
      </c>
      <c r="I59" s="142" t="s">
        <v>167</v>
      </c>
      <c r="J59" s="153"/>
      <c r="K59" s="208" t="s">
        <v>166</v>
      </c>
      <c r="L59" s="313">
        <v>24</v>
      </c>
      <c r="M59" s="88"/>
      <c r="P59" s="60"/>
      <c r="Q59" s="60"/>
      <c r="R59" s="153"/>
      <c r="S59" s="10"/>
      <c r="T59" s="10"/>
      <c r="U59" s="10"/>
      <c r="V59" s="10"/>
      <c r="W59" s="10"/>
      <c r="X59" s="10"/>
      <c r="Y59" s="60"/>
      <c r="Z59" s="60"/>
    </row>
    <row r="60" spans="1:26" ht="18.45" customHeight="1" x14ac:dyDescent="0.4">
      <c r="A60" s="261">
        <v>4</v>
      </c>
      <c r="B60" s="261">
        <v>12</v>
      </c>
      <c r="C60" s="211">
        <v>3</v>
      </c>
      <c r="D60" s="86" t="str">
        <f ca="1">OFFSET('Pilots list'!$A$2,MATCH('Brazil - Result'!$E60,'Pilots list'!$D$3:$D$34,0),6)</f>
        <v>Gustavo Roberto Pellizzon</v>
      </c>
      <c r="E60" s="214" t="str">
        <f t="shared" ca="1" si="0"/>
        <v xml:space="preserve">Droidman </v>
      </c>
      <c r="F60" s="89"/>
      <c r="G60" s="304" t="s">
        <v>181</v>
      </c>
      <c r="H60" s="149" t="s">
        <v>193</v>
      </c>
      <c r="I60" s="90">
        <v>6</v>
      </c>
      <c r="J60" s="153">
        <v>2</v>
      </c>
      <c r="K60" s="208" t="s">
        <v>35</v>
      </c>
      <c r="L60" s="313">
        <v>5</v>
      </c>
      <c r="M60" s="88"/>
      <c r="P60" s="60"/>
      <c r="Q60" s="60"/>
      <c r="R60" s="153"/>
      <c r="S60" s="10"/>
      <c r="T60" s="10"/>
      <c r="U60" s="10"/>
      <c r="V60" s="10"/>
      <c r="W60" s="10"/>
      <c r="X60" s="10"/>
      <c r="Y60" s="60"/>
      <c r="Z60" s="60"/>
    </row>
    <row r="61" spans="1:26" ht="18.45" customHeight="1" x14ac:dyDescent="0.4">
      <c r="A61" s="262"/>
      <c r="B61" s="262"/>
      <c r="C61" s="212">
        <v>13</v>
      </c>
      <c r="D61" s="85" t="str">
        <f ca="1">OFFSET('Pilots list'!$A$2,MATCH('Brazil - Result'!$E61,'Pilots list'!$D$3:$D$34,0),6)</f>
        <v>Bernardo Figueiredo Afonso</v>
      </c>
      <c r="E61" s="216" t="str">
        <f t="shared" ca="1" si="0"/>
        <v xml:space="preserve">BeFPV </v>
      </c>
      <c r="F61" s="57"/>
      <c r="G61" s="128" t="s">
        <v>177</v>
      </c>
      <c r="H61" s="127" t="s">
        <v>195</v>
      </c>
      <c r="I61" s="59">
        <v>4</v>
      </c>
      <c r="J61" s="153"/>
      <c r="K61" s="208" t="s">
        <v>157</v>
      </c>
      <c r="L61" s="313">
        <v>4</v>
      </c>
      <c r="P61" s="60"/>
      <c r="Q61" s="60"/>
      <c r="R61" s="10"/>
      <c r="S61" s="10"/>
      <c r="T61" s="10"/>
      <c r="U61" s="10"/>
      <c r="V61" s="10"/>
      <c r="W61" s="10"/>
      <c r="X61" s="10"/>
      <c r="Y61" s="60"/>
      <c r="Z61" s="60"/>
    </row>
    <row r="62" spans="1:26" ht="18.45" customHeight="1" x14ac:dyDescent="0.4">
      <c r="A62" s="262"/>
      <c r="B62" s="262"/>
      <c r="C62" s="212">
        <v>22</v>
      </c>
      <c r="D62" s="85" t="str">
        <f ca="1">OFFSET('Pilots list'!$A$2,MATCH('Brazil - Result'!$E62,'Pilots list'!$D$3:$D$34,0),6)</f>
        <v>Douglas  Dias</v>
      </c>
      <c r="E62" s="219" t="str">
        <f t="shared" ca="1" si="0"/>
        <v xml:space="preserve">Dodi FPV </v>
      </c>
      <c r="F62" s="57"/>
      <c r="G62" s="128" t="s">
        <v>177</v>
      </c>
      <c r="H62" s="127" t="s">
        <v>177</v>
      </c>
      <c r="I62" s="59">
        <v>2</v>
      </c>
      <c r="J62" s="153"/>
      <c r="K62" s="210" t="s">
        <v>159</v>
      </c>
      <c r="L62" s="313">
        <v>4</v>
      </c>
      <c r="P62" s="60"/>
      <c r="Q62" s="60"/>
      <c r="R62" s="10"/>
      <c r="S62" s="10"/>
      <c r="T62" s="10"/>
      <c r="U62" s="10"/>
      <c r="V62" s="10"/>
      <c r="W62" s="10"/>
      <c r="X62" s="10"/>
      <c r="Y62" s="60"/>
      <c r="Z62" s="60"/>
    </row>
    <row r="63" spans="1:26" ht="19" customHeight="1" thickBot="1" x14ac:dyDescent="0.45">
      <c r="A63" s="263"/>
      <c r="B63" s="263"/>
      <c r="C63" s="213">
        <v>30</v>
      </c>
      <c r="D63" s="87" t="e">
        <f ca="1">OFFSET('Pilots list'!$A$2,MATCH('Brazil - Result'!$E63,'Pilots list'!$D$3:$D$34,0),6)</f>
        <v>#N/A</v>
      </c>
      <c r="E63" s="217" t="s">
        <v>167</v>
      </c>
      <c r="F63" s="139" t="s">
        <v>167</v>
      </c>
      <c r="G63" s="140" t="s">
        <v>167</v>
      </c>
      <c r="H63" s="141" t="s">
        <v>167</v>
      </c>
      <c r="I63" s="142" t="s">
        <v>167</v>
      </c>
      <c r="J63" s="153"/>
      <c r="K63" s="208" t="s">
        <v>160</v>
      </c>
      <c r="L63" s="313">
        <v>3</v>
      </c>
      <c r="P63" s="60"/>
      <c r="Q63" s="60"/>
      <c r="R63" s="10"/>
      <c r="S63" s="10"/>
      <c r="T63" s="10"/>
      <c r="U63" s="10"/>
      <c r="V63" s="10"/>
      <c r="W63" s="10"/>
      <c r="X63" s="10"/>
      <c r="Y63" s="60"/>
      <c r="Z63" s="60"/>
    </row>
    <row r="64" spans="1:26" ht="18.45" customHeight="1" x14ac:dyDescent="0.4">
      <c r="A64" s="261">
        <v>5</v>
      </c>
      <c r="B64" s="261">
        <v>17</v>
      </c>
      <c r="C64" s="211">
        <v>4</v>
      </c>
      <c r="D64" s="86" t="str">
        <f ca="1">OFFSET('Pilots list'!$A$2,MATCH('Brazil - Result'!$E64,'Pilots list'!$D$3:$D$34,0),6)</f>
        <v>Marcelo  Spanazzi</v>
      </c>
      <c r="E64" s="214" t="str">
        <f t="shared" ca="1" si="0"/>
        <v>Spanazzi</v>
      </c>
      <c r="F64" s="89"/>
      <c r="G64" s="304" t="s">
        <v>182</v>
      </c>
      <c r="H64" s="148" t="s">
        <v>196</v>
      </c>
      <c r="I64" s="90">
        <v>6</v>
      </c>
      <c r="J64" s="153"/>
      <c r="K64" s="208" t="s">
        <v>161</v>
      </c>
      <c r="L64" s="313">
        <v>3</v>
      </c>
      <c r="P64" s="60"/>
      <c r="Q64" s="60"/>
      <c r="R64" s="10"/>
      <c r="S64" s="10"/>
      <c r="T64" s="10"/>
      <c r="U64" s="10"/>
      <c r="V64" s="10"/>
      <c r="W64" s="10"/>
      <c r="X64" s="10"/>
      <c r="Y64" s="60"/>
      <c r="Z64" s="60"/>
    </row>
    <row r="65" spans="1:26" ht="18.45" customHeight="1" x14ac:dyDescent="0.4">
      <c r="A65" s="262"/>
      <c r="B65" s="262"/>
      <c r="C65" s="212">
        <v>14</v>
      </c>
      <c r="D65" s="85" t="str">
        <f ca="1">OFFSET('Pilots list'!$A$2,MATCH('Brazil - Result'!$E65,'Pilots list'!$D$3:$D$34,0),6)</f>
        <v>Kerleston Pereira</v>
      </c>
      <c r="E65" s="215" t="str">
        <f t="shared" ca="1" si="0"/>
        <v xml:space="preserve">Rusty FPV </v>
      </c>
      <c r="F65" s="57"/>
      <c r="G65" s="128" t="s">
        <v>177</v>
      </c>
      <c r="H65" s="127" t="s">
        <v>177</v>
      </c>
      <c r="I65" s="59">
        <v>0</v>
      </c>
      <c r="J65" s="153"/>
      <c r="K65" s="208" t="s">
        <v>162</v>
      </c>
      <c r="L65" s="313">
        <v>3</v>
      </c>
      <c r="P65" s="60"/>
      <c r="Q65" s="60"/>
      <c r="R65" s="10"/>
      <c r="S65" s="10"/>
      <c r="T65" s="10"/>
      <c r="U65" s="10"/>
      <c r="V65" s="10"/>
      <c r="W65" s="10"/>
      <c r="X65" s="10"/>
      <c r="Y65" s="60"/>
      <c r="Z65" s="60"/>
    </row>
    <row r="66" spans="1:26" ht="18.45" customHeight="1" x14ac:dyDescent="0.4">
      <c r="A66" s="262"/>
      <c r="B66" s="262"/>
      <c r="C66" s="212">
        <v>21</v>
      </c>
      <c r="D66" s="85" t="str">
        <f ca="1">OFFSET('Pilots list'!$A$2,MATCH('Brazil - Result'!$E66,'Pilots list'!$D$3:$D$34,0),6)</f>
        <v>Rodrigo Udvary</v>
      </c>
      <c r="E66" s="215" t="str">
        <f t="shared" ca="1" si="0"/>
        <v xml:space="preserve">UdvaryFPV </v>
      </c>
      <c r="F66" s="57"/>
      <c r="G66" s="128" t="s">
        <v>177</v>
      </c>
      <c r="H66" s="127" t="s">
        <v>177</v>
      </c>
      <c r="I66" s="59">
        <v>0</v>
      </c>
      <c r="J66" s="153"/>
      <c r="K66" s="208" t="s">
        <v>163</v>
      </c>
      <c r="L66" s="313">
        <v>3</v>
      </c>
      <c r="P66" s="60"/>
      <c r="Q66" s="60"/>
      <c r="R66" s="10"/>
      <c r="S66" s="10"/>
      <c r="T66" s="10"/>
      <c r="U66" s="10"/>
      <c r="V66" s="10"/>
      <c r="W66" s="10"/>
      <c r="X66" s="10"/>
      <c r="Y66" s="60"/>
      <c r="Z66" s="60"/>
    </row>
    <row r="67" spans="1:26" ht="19" customHeight="1" thickBot="1" x14ac:dyDescent="0.45">
      <c r="A67" s="263"/>
      <c r="B67" s="263"/>
      <c r="C67" s="213">
        <v>29</v>
      </c>
      <c r="D67" s="87" t="e">
        <f ca="1">OFFSET('Pilots list'!$A$2,MATCH('Brazil - Result'!$E67,'Pilots list'!$D$3:$D$34,0),6)</f>
        <v>#N/A</v>
      </c>
      <c r="E67" s="217" t="s">
        <v>167</v>
      </c>
      <c r="F67" s="139" t="s">
        <v>167</v>
      </c>
      <c r="G67" s="140" t="s">
        <v>167</v>
      </c>
      <c r="H67" s="141" t="s">
        <v>167</v>
      </c>
      <c r="I67" s="142" t="s">
        <v>167</v>
      </c>
      <c r="J67" s="153"/>
      <c r="K67" s="208" t="s">
        <v>164</v>
      </c>
      <c r="L67" s="313">
        <v>3</v>
      </c>
      <c r="P67" s="60"/>
      <c r="Q67" s="60"/>
      <c r="R67" s="10"/>
      <c r="S67" s="10"/>
      <c r="T67" s="10"/>
      <c r="U67" s="10"/>
      <c r="V67" s="10"/>
      <c r="W67" s="10"/>
      <c r="X67" s="10"/>
      <c r="Y67" s="60"/>
      <c r="Z67" s="60"/>
    </row>
    <row r="68" spans="1:26" ht="18.45" customHeight="1" x14ac:dyDescent="0.4">
      <c r="A68" s="261">
        <v>6</v>
      </c>
      <c r="B68" s="261">
        <v>18</v>
      </c>
      <c r="C68" s="211">
        <v>6</v>
      </c>
      <c r="D68" s="86" t="str">
        <f ca="1">OFFSET('Pilots list'!$A$2,MATCH('Brazil - Result'!$E68,'Pilots list'!$D$3:$D$34,0),6)</f>
        <v>Edison Paula</v>
      </c>
      <c r="E68" s="214" t="str">
        <f t="shared" ca="1" si="0"/>
        <v>Zedi</v>
      </c>
      <c r="F68" s="89"/>
      <c r="G68" s="147" t="s">
        <v>183</v>
      </c>
      <c r="H68" s="148" t="s">
        <v>197</v>
      </c>
      <c r="I68" s="90">
        <v>6</v>
      </c>
      <c r="J68" s="153"/>
      <c r="K68" s="208" t="s">
        <v>165</v>
      </c>
      <c r="L68" s="313">
        <v>3</v>
      </c>
      <c r="P68" s="60"/>
      <c r="Q68" s="60"/>
      <c r="R68" s="10"/>
      <c r="S68" s="10"/>
      <c r="T68" s="10"/>
      <c r="U68" s="10"/>
      <c r="V68" s="10"/>
      <c r="W68" s="10"/>
      <c r="X68" s="10"/>
      <c r="Y68" s="60"/>
      <c r="Z68" s="60"/>
    </row>
    <row r="69" spans="1:26" ht="18.45" customHeight="1" x14ac:dyDescent="0.4">
      <c r="A69" s="262"/>
      <c r="B69" s="262"/>
      <c r="C69" s="212">
        <v>12</v>
      </c>
      <c r="D69" s="85" t="str">
        <f ca="1">OFFSET('Pilots list'!$A$2,MATCH('Brazil - Result'!$E69,'Pilots list'!$D$3:$D$34,0),6)</f>
        <v>Jose Roberto Tridente</v>
      </c>
      <c r="E69" s="216" t="str">
        <f t="shared" ca="1" si="0"/>
        <v>Vovo</v>
      </c>
      <c r="F69" s="57"/>
      <c r="G69" s="128" t="s">
        <v>184</v>
      </c>
      <c r="H69" s="127" t="s">
        <v>198</v>
      </c>
      <c r="I69" s="59">
        <v>4</v>
      </c>
      <c r="J69" s="153"/>
      <c r="P69" s="60"/>
      <c r="Q69" s="60"/>
      <c r="R69" s="10"/>
      <c r="S69" s="10"/>
      <c r="T69" s="10"/>
      <c r="U69" s="10"/>
      <c r="V69" s="10"/>
      <c r="W69" s="10"/>
      <c r="X69" s="10"/>
      <c r="Y69" s="60"/>
      <c r="Z69" s="60"/>
    </row>
    <row r="70" spans="1:26" ht="18.45" customHeight="1" x14ac:dyDescent="0.4">
      <c r="A70" s="262"/>
      <c r="B70" s="262"/>
      <c r="C70" s="212">
        <v>19</v>
      </c>
      <c r="D70" s="85" t="str">
        <f ca="1">OFFSET('Pilots list'!$A$2,MATCH('Brazil - Result'!$E70,'Pilots list'!$D$3:$D$34,0),6)</f>
        <v>Adriano Araujo</v>
      </c>
      <c r="E70" s="215" t="str">
        <f t="shared" ca="1" si="0"/>
        <v xml:space="preserve">AdrFPV </v>
      </c>
      <c r="F70" s="57"/>
      <c r="G70" s="128" t="s">
        <v>177</v>
      </c>
      <c r="H70" s="127" t="s">
        <v>177</v>
      </c>
      <c r="I70" s="59">
        <v>0</v>
      </c>
      <c r="J70" s="153"/>
      <c r="P70" s="60"/>
      <c r="Q70" s="60"/>
      <c r="R70" s="10"/>
      <c r="S70" s="10"/>
      <c r="T70" s="10"/>
      <c r="U70" s="10"/>
      <c r="V70" s="10"/>
      <c r="W70" s="10"/>
      <c r="X70" s="10"/>
      <c r="Y70" s="60"/>
      <c r="Z70" s="60"/>
    </row>
    <row r="71" spans="1:26" ht="19" customHeight="1" thickBot="1" x14ac:dyDescent="0.45">
      <c r="A71" s="263"/>
      <c r="B71" s="263"/>
      <c r="C71" s="213">
        <v>27</v>
      </c>
      <c r="D71" s="87" t="e">
        <f ca="1">OFFSET('Pilots list'!$A$2,MATCH('Brazil - Result'!$E71,'Pilots list'!$D$3:$D$34,0),6)</f>
        <v>#N/A</v>
      </c>
      <c r="E71" s="217" t="s">
        <v>167</v>
      </c>
      <c r="F71" s="139" t="s">
        <v>167</v>
      </c>
      <c r="G71" s="140" t="s">
        <v>167</v>
      </c>
      <c r="H71" s="141" t="s">
        <v>167</v>
      </c>
      <c r="I71" s="142" t="s">
        <v>167</v>
      </c>
      <c r="J71" s="153"/>
      <c r="P71" s="60"/>
      <c r="Q71" s="60"/>
      <c r="R71" s="10"/>
      <c r="S71" s="10"/>
      <c r="T71" s="10"/>
      <c r="U71" s="10"/>
      <c r="V71" s="10"/>
      <c r="W71" s="10"/>
      <c r="X71" s="10"/>
      <c r="Y71" s="60"/>
      <c r="Z71" s="60"/>
    </row>
    <row r="72" spans="1:26" ht="18.45" customHeight="1" x14ac:dyDescent="0.4">
      <c r="A72" s="261">
        <v>7</v>
      </c>
      <c r="B72" s="261">
        <v>19</v>
      </c>
      <c r="C72" s="211">
        <v>8</v>
      </c>
      <c r="D72" s="86" t="str">
        <f ca="1">OFFSET('Pilots list'!$A$2,MATCH('Brazil - Result'!$E72,'Pilots list'!$D$3:$D$34,0),6)</f>
        <v>Jonathan Dutra de Brito</v>
      </c>
      <c r="E72" s="214" t="str">
        <f t="shared" ca="1" si="0"/>
        <v xml:space="preserve">Jhonny Freestyle </v>
      </c>
      <c r="F72" s="89"/>
      <c r="G72" s="147" t="s">
        <v>185</v>
      </c>
      <c r="H72" s="151" t="s">
        <v>199</v>
      </c>
      <c r="I72" s="90">
        <v>6</v>
      </c>
      <c r="J72" s="153"/>
      <c r="P72" s="60"/>
      <c r="Q72" s="60"/>
      <c r="R72" s="10"/>
      <c r="S72" s="10"/>
      <c r="T72" s="10"/>
      <c r="U72" s="10"/>
      <c r="V72" s="10"/>
      <c r="W72" s="10"/>
      <c r="X72" s="10"/>
      <c r="Y72" s="60"/>
      <c r="Z72" s="60"/>
    </row>
    <row r="73" spans="1:26" ht="18.45" customHeight="1" x14ac:dyDescent="0.4">
      <c r="A73" s="262"/>
      <c r="B73" s="262"/>
      <c r="C73" s="212">
        <v>10</v>
      </c>
      <c r="D73" s="85" t="str">
        <f ca="1">OFFSET('Pilots list'!$A$2,MATCH('Brazil - Result'!$E73,'Pilots list'!$D$3:$D$34,0),6)</f>
        <v>Tempei Borba</v>
      </c>
      <c r="E73" s="216" t="str">
        <f t="shared" ca="1" si="0"/>
        <v xml:space="preserve">TempeiFPV </v>
      </c>
      <c r="F73" s="57"/>
      <c r="G73" s="128" t="s">
        <v>186</v>
      </c>
      <c r="H73" s="127" t="s">
        <v>200</v>
      </c>
      <c r="I73" s="59">
        <v>4</v>
      </c>
      <c r="J73" s="153"/>
      <c r="P73" s="60"/>
      <c r="Q73" s="60"/>
      <c r="R73" s="10"/>
      <c r="S73" s="10"/>
      <c r="T73" s="10"/>
      <c r="U73" s="10"/>
      <c r="V73" s="10"/>
      <c r="W73" s="10"/>
      <c r="X73" s="10"/>
      <c r="Y73" s="60"/>
      <c r="Z73" s="60"/>
    </row>
    <row r="74" spans="1:26" ht="18.45" customHeight="1" x14ac:dyDescent="0.4">
      <c r="A74" s="262"/>
      <c r="B74" s="262"/>
      <c r="C74" s="212">
        <v>17</v>
      </c>
      <c r="D74" s="85" t="str">
        <f ca="1">OFFSET('Pilots list'!$A$2,MATCH('Brazil - Result'!$E74,'Pilots list'!$D$3:$D$34,0),6)</f>
        <v>Maycon Evandro</v>
      </c>
      <c r="E74" s="215" t="str">
        <f t="shared" ca="1" si="0"/>
        <v>Maycon Pereira</v>
      </c>
      <c r="F74" s="57"/>
      <c r="G74" s="128" t="s">
        <v>177</v>
      </c>
      <c r="H74" s="127" t="s">
        <v>177</v>
      </c>
      <c r="I74" s="59">
        <v>0</v>
      </c>
      <c r="J74" s="153"/>
      <c r="P74" s="60"/>
      <c r="Q74" s="60"/>
      <c r="R74" s="10"/>
      <c r="S74" s="10"/>
      <c r="T74" s="10"/>
      <c r="U74" s="10"/>
      <c r="V74" s="10"/>
      <c r="W74" s="10"/>
      <c r="X74" s="10"/>
      <c r="Y74" s="60"/>
      <c r="Z74" s="60"/>
    </row>
    <row r="75" spans="1:26" ht="19" customHeight="1" thickBot="1" x14ac:dyDescent="0.45">
      <c r="A75" s="263"/>
      <c r="B75" s="263"/>
      <c r="C75" s="213">
        <v>25</v>
      </c>
      <c r="D75" s="87" t="e">
        <f ca="1">OFFSET('Pilots list'!$A$2,MATCH('Brazil - Result'!$E75,'Pilots list'!$D$3:$D$34,0),6)</f>
        <v>#N/A</v>
      </c>
      <c r="E75" s="217" t="s">
        <v>167</v>
      </c>
      <c r="F75" s="139" t="s">
        <v>167</v>
      </c>
      <c r="G75" s="140" t="s">
        <v>167</v>
      </c>
      <c r="H75" s="141" t="s">
        <v>167</v>
      </c>
      <c r="I75" s="142" t="s">
        <v>167</v>
      </c>
      <c r="J75" s="153"/>
      <c r="P75" s="60"/>
      <c r="Q75" s="60"/>
      <c r="R75" s="10"/>
      <c r="S75" s="10"/>
      <c r="T75" s="10"/>
      <c r="U75" s="10"/>
      <c r="V75" s="10"/>
      <c r="W75" s="10"/>
      <c r="X75" s="10"/>
      <c r="Y75" s="60"/>
      <c r="Z75" s="60"/>
    </row>
    <row r="76" spans="1:26" ht="18.45" customHeight="1" x14ac:dyDescent="0.4">
      <c r="A76" s="261">
        <v>8</v>
      </c>
      <c r="B76" s="261">
        <v>20</v>
      </c>
      <c r="C76" s="211">
        <v>2</v>
      </c>
      <c r="D76" s="86" t="str">
        <f ca="1">OFFSET('Pilots list'!$A$2,MATCH('Brazil - Result'!$E76,'Pilots list'!$D$3:$D$34,0),6)</f>
        <v>Heitor Teles</v>
      </c>
      <c r="E76" s="214" t="str">
        <f t="shared" ca="1" si="0"/>
        <v xml:space="preserve">Waazzup </v>
      </c>
      <c r="F76" s="89"/>
      <c r="G76" s="147" t="s">
        <v>187</v>
      </c>
      <c r="H76" s="305" t="s">
        <v>201</v>
      </c>
      <c r="I76" s="90">
        <v>6</v>
      </c>
      <c r="J76" s="153"/>
      <c r="P76" s="60"/>
      <c r="Q76" s="60"/>
      <c r="R76" s="10"/>
      <c r="S76" s="10"/>
      <c r="T76" s="10"/>
      <c r="U76" s="10"/>
      <c r="V76" s="10"/>
      <c r="W76" s="10"/>
      <c r="X76" s="10"/>
      <c r="Y76" s="60"/>
      <c r="Z76" s="60"/>
    </row>
    <row r="77" spans="1:26" ht="18.45" customHeight="1" x14ac:dyDescent="0.4">
      <c r="A77" s="262"/>
      <c r="B77" s="262"/>
      <c r="C77" s="212">
        <v>16</v>
      </c>
      <c r="D77" s="85" t="str">
        <f ca="1">OFFSET('Pilots list'!$A$2,MATCH('Brazil - Result'!$E77,'Pilots list'!$D$3:$D$34,0),6)</f>
        <v>Manuel de Oliveira Santos</v>
      </c>
      <c r="E77" s="215" t="str">
        <f t="shared" ca="1" si="0"/>
        <v>Manuel Santos</v>
      </c>
      <c r="F77" s="57"/>
      <c r="G77" s="128" t="s">
        <v>177</v>
      </c>
      <c r="H77" s="127" t="s">
        <v>177</v>
      </c>
      <c r="I77" s="59">
        <v>0</v>
      </c>
      <c r="J77" s="153"/>
      <c r="P77" s="60"/>
      <c r="Q77" s="60"/>
      <c r="R77" s="10"/>
      <c r="S77" s="10"/>
      <c r="T77" s="10"/>
      <c r="U77" s="10"/>
      <c r="V77" s="10"/>
      <c r="W77" s="10"/>
      <c r="X77" s="10"/>
      <c r="Y77" s="60"/>
      <c r="Z77" s="60"/>
    </row>
    <row r="78" spans="1:26" ht="18.45" customHeight="1" x14ac:dyDescent="0.4">
      <c r="A78" s="262"/>
      <c r="B78" s="262"/>
      <c r="C78" s="212">
        <v>23</v>
      </c>
      <c r="D78" s="85" t="e">
        <f ca="1">OFFSET('Pilots list'!$A$2,MATCH('Brazil - Result'!$E78,'Pilots list'!$D$3:$D$34,0),6)</f>
        <v>#N/A</v>
      </c>
      <c r="E78" s="216" t="s">
        <v>167</v>
      </c>
      <c r="F78" s="135" t="s">
        <v>167</v>
      </c>
      <c r="G78" s="136" t="s">
        <v>167</v>
      </c>
      <c r="H78" s="137" t="s">
        <v>167</v>
      </c>
      <c r="I78" s="138" t="s">
        <v>167</v>
      </c>
      <c r="J78" s="153"/>
      <c r="P78" s="60"/>
      <c r="Q78" s="60"/>
      <c r="R78" s="10"/>
      <c r="S78" s="10"/>
      <c r="T78" s="10"/>
      <c r="U78" s="10"/>
      <c r="V78" s="10"/>
      <c r="W78" s="10"/>
      <c r="X78" s="10"/>
      <c r="Y78" s="60"/>
      <c r="Z78" s="60"/>
    </row>
    <row r="79" spans="1:26" ht="19" customHeight="1" thickBot="1" x14ac:dyDescent="0.45">
      <c r="A79" s="263"/>
      <c r="B79" s="263"/>
      <c r="C79" s="213">
        <v>31</v>
      </c>
      <c r="D79" s="87" t="e">
        <f ca="1">OFFSET('Pilots list'!$A$2,MATCH('Brazil - Result'!$E79,'Pilots list'!$D$3:$D$34,0),6)</f>
        <v>#N/A</v>
      </c>
      <c r="E79" s="217" t="s">
        <v>167</v>
      </c>
      <c r="F79" s="139" t="s">
        <v>167</v>
      </c>
      <c r="G79" s="140" t="s">
        <v>167</v>
      </c>
      <c r="H79" s="141" t="s">
        <v>167</v>
      </c>
      <c r="I79" s="142" t="s">
        <v>167</v>
      </c>
      <c r="J79" s="153"/>
      <c r="P79" s="60"/>
      <c r="Q79" s="60"/>
      <c r="R79" s="10"/>
      <c r="S79" s="10"/>
      <c r="T79" s="10"/>
      <c r="U79" s="10"/>
      <c r="V79" s="10"/>
      <c r="W79" s="10"/>
      <c r="X79" s="10"/>
      <c r="Y79" s="60"/>
      <c r="Z79" s="60"/>
    </row>
    <row r="80" spans="1:26" ht="15.65" customHeight="1" x14ac:dyDescent="0.4">
      <c r="B80" s="223" t="s">
        <v>455</v>
      </c>
      <c r="C80" s="224"/>
      <c r="D80" s="224"/>
      <c r="E80" s="224"/>
      <c r="F80" s="224"/>
      <c r="G80" s="224"/>
      <c r="H80" s="224"/>
      <c r="I80" s="224"/>
      <c r="J80" s="153"/>
      <c r="P80" s="60"/>
      <c r="Q80" s="60"/>
      <c r="R80" s="10"/>
      <c r="S80" s="10"/>
      <c r="T80" s="10"/>
      <c r="U80" s="10"/>
      <c r="V80" s="10"/>
      <c r="W80" s="10"/>
      <c r="X80" s="10"/>
      <c r="Y80" s="60"/>
      <c r="Z80" s="60"/>
    </row>
    <row r="81" spans="1:26" ht="15" customHeight="1" x14ac:dyDescent="0.4">
      <c r="B81" s="12"/>
      <c r="C81" s="10"/>
      <c r="D81" s="10"/>
      <c r="E81" s="14"/>
      <c r="F81" s="10"/>
      <c r="G81" s="10"/>
      <c r="H81" s="10"/>
      <c r="I81" s="10"/>
      <c r="J81" s="153"/>
      <c r="P81" s="60"/>
      <c r="Q81" s="60"/>
      <c r="R81" s="10"/>
      <c r="S81" s="10"/>
      <c r="T81" s="10"/>
      <c r="U81" s="10"/>
      <c r="V81" s="10"/>
      <c r="W81" s="10"/>
      <c r="X81" s="10"/>
      <c r="Y81" s="60"/>
      <c r="Z81" s="60"/>
    </row>
    <row r="82" spans="1:26" ht="15" customHeight="1" thickBot="1" x14ac:dyDescent="0.45">
      <c r="B82" s="12"/>
      <c r="C82" s="10"/>
      <c r="D82" s="10"/>
      <c r="E82" s="14"/>
      <c r="F82" s="10"/>
      <c r="G82" s="10"/>
      <c r="H82" s="10"/>
      <c r="I82" s="10"/>
      <c r="J82" s="153"/>
      <c r="P82" s="60"/>
      <c r="Q82" s="60"/>
      <c r="R82" s="10"/>
      <c r="S82" s="10"/>
      <c r="T82" s="10"/>
      <c r="U82" s="10"/>
      <c r="V82" s="10"/>
      <c r="W82" s="10"/>
      <c r="X82" s="10"/>
      <c r="Y82" s="60"/>
      <c r="Z82" s="60"/>
    </row>
    <row r="83" spans="1:26" ht="26.15" customHeight="1" thickBot="1" x14ac:dyDescent="0.45">
      <c r="B83" s="12"/>
      <c r="C83" s="254" t="s">
        <v>23</v>
      </c>
      <c r="D83" s="255"/>
      <c r="E83" s="255"/>
      <c r="F83" s="255"/>
      <c r="G83" s="255"/>
      <c r="H83" s="255"/>
      <c r="I83" s="256"/>
      <c r="J83" s="186"/>
      <c r="K83" s="2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60"/>
      <c r="Z83" s="60"/>
    </row>
    <row r="84" spans="1:26" ht="19" customHeight="1" thickBot="1" x14ac:dyDescent="0.55000000000000004">
      <c r="B84" s="6"/>
      <c r="C84" s="248" t="s">
        <v>3</v>
      </c>
      <c r="D84" s="249"/>
      <c r="E84" s="250"/>
      <c r="F84" s="251"/>
      <c r="G84" s="101" t="s">
        <v>18</v>
      </c>
      <c r="H84" s="97" t="s">
        <v>19</v>
      </c>
      <c r="I84" s="98" t="s">
        <v>20</v>
      </c>
      <c r="J84" s="187"/>
      <c r="K84" s="10"/>
      <c r="L84" s="54"/>
      <c r="M84" s="54"/>
      <c r="N84" s="54"/>
      <c r="O84" s="55"/>
      <c r="P84" s="55"/>
      <c r="Q84" s="10"/>
      <c r="R84" s="10"/>
      <c r="S84" s="10"/>
      <c r="T84" s="10"/>
      <c r="U84" s="10"/>
      <c r="V84" s="10"/>
      <c r="W84" s="10"/>
      <c r="X84" s="10"/>
      <c r="Y84" s="60"/>
      <c r="Z84" s="60"/>
    </row>
    <row r="85" spans="1:26" ht="19" customHeight="1" thickBot="1" x14ac:dyDescent="0.45">
      <c r="A85" s="220" t="s">
        <v>190</v>
      </c>
      <c r="B85" s="221"/>
      <c r="C85" s="62" t="s">
        <v>9</v>
      </c>
      <c r="D85" s="62" t="s">
        <v>10</v>
      </c>
      <c r="E85" s="62" t="s">
        <v>11</v>
      </c>
      <c r="F85" s="100" t="s">
        <v>26</v>
      </c>
      <c r="G85" s="182" t="s">
        <v>21</v>
      </c>
      <c r="H85" s="175" t="s">
        <v>21</v>
      </c>
      <c r="I85" s="63" t="s">
        <v>22</v>
      </c>
      <c r="J85" s="154" t="s">
        <v>202</v>
      </c>
      <c r="K85" s="10"/>
      <c r="L85" s="44"/>
      <c r="M85" s="44"/>
      <c r="N85" s="56"/>
      <c r="O85" s="11"/>
      <c r="P85" s="54"/>
      <c r="Q85" s="10"/>
      <c r="R85" s="10"/>
      <c r="S85" s="10"/>
      <c r="T85" s="10"/>
      <c r="U85" s="10"/>
      <c r="V85" s="10"/>
      <c r="W85" s="10"/>
      <c r="X85" s="10"/>
      <c r="Y85" s="60"/>
      <c r="Z85" s="60"/>
    </row>
    <row r="86" spans="1:26" ht="18.45" customHeight="1" x14ac:dyDescent="0.4">
      <c r="A86" s="267">
        <v>13</v>
      </c>
      <c r="B86" s="264">
        <v>22</v>
      </c>
      <c r="C86" s="64">
        <f ca="1">OFFSET($N$7,MATCH($E86,$O$8:$O$39,0),0)</f>
        <v>1</v>
      </c>
      <c r="D86" s="86" t="str">
        <f ca="1">OFFSET('Pilots list'!$A$2,MATCH('Brazil - Result'!$E86,'Pilots list'!$D$3:$D$34,0),6)</f>
        <v>Rafael Paiva</v>
      </c>
      <c r="E86" s="86" t="s">
        <v>58</v>
      </c>
      <c r="F86" s="80"/>
      <c r="G86" s="181" t="s">
        <v>279</v>
      </c>
      <c r="H86" s="184" t="s">
        <v>341</v>
      </c>
      <c r="I86" s="81">
        <v>6</v>
      </c>
      <c r="J86" s="186">
        <v>2</v>
      </c>
      <c r="K86" s="10"/>
      <c r="L86" s="44"/>
      <c r="M86" s="44"/>
      <c r="N86" s="56"/>
      <c r="O86" s="11"/>
      <c r="P86" s="54"/>
      <c r="Q86" s="10"/>
      <c r="R86" s="10"/>
      <c r="S86" s="10"/>
      <c r="T86" s="10"/>
      <c r="U86" s="10"/>
      <c r="V86" s="10"/>
      <c r="W86" s="10"/>
      <c r="X86" s="10"/>
      <c r="Y86" s="60"/>
      <c r="Z86" s="60"/>
    </row>
    <row r="87" spans="1:26" ht="18.45" customHeight="1" x14ac:dyDescent="0.4">
      <c r="A87" s="268"/>
      <c r="B87" s="265"/>
      <c r="C87" s="65">
        <f t="shared" ref="C87:C100" ca="1" si="1">OFFSET($N$7,MATCH($E87,$O$8:$O$39,0),0)</f>
        <v>9</v>
      </c>
      <c r="D87" s="85" t="str">
        <f ca="1">OFFSET('Pilots list'!$A$2,MATCH('Brazil - Result'!$E87,'Pilots list'!$D$3:$D$34,0),6)</f>
        <v>Marcelo  Lee</v>
      </c>
      <c r="E87" s="85" t="s">
        <v>69</v>
      </c>
      <c r="F87" s="79"/>
      <c r="G87" s="177" t="s">
        <v>282</v>
      </c>
      <c r="H87" s="178" t="s">
        <v>344</v>
      </c>
      <c r="I87" s="82">
        <v>4</v>
      </c>
      <c r="J87" s="186"/>
      <c r="K87" s="10"/>
      <c r="L87" s="44"/>
      <c r="M87" s="44"/>
      <c r="N87" s="56"/>
      <c r="O87" s="11"/>
      <c r="P87" s="54"/>
      <c r="Q87" s="10"/>
      <c r="R87" s="10"/>
      <c r="S87" s="10"/>
      <c r="T87" s="10"/>
      <c r="U87" s="10"/>
      <c r="V87" s="10"/>
      <c r="W87" s="10"/>
      <c r="X87" s="10"/>
      <c r="Y87" s="60"/>
      <c r="Z87" s="60"/>
    </row>
    <row r="88" spans="1:26" ht="18.45" customHeight="1" x14ac:dyDescent="0.4">
      <c r="A88" s="268"/>
      <c r="B88" s="265"/>
      <c r="C88" s="65" t="e">
        <f t="shared" ca="1" si="1"/>
        <v>#N/A</v>
      </c>
      <c r="D88" s="85" t="e">
        <f ca="1">OFFSET('Pilots list'!$A$2,MATCH('Brazil - Result'!$E88,'Pilots list'!$D$3:$D$34,0),6)</f>
        <v>#N/A</v>
      </c>
      <c r="E88" s="85"/>
      <c r="F88" s="79"/>
      <c r="G88" s="177"/>
      <c r="H88" s="178"/>
      <c r="I88" s="82"/>
      <c r="J88" s="186"/>
      <c r="K88" s="10"/>
      <c r="L88" s="44"/>
      <c r="M88" s="44"/>
      <c r="N88" s="56"/>
      <c r="O88" s="11"/>
      <c r="P88" s="54"/>
      <c r="Q88" s="10"/>
      <c r="R88" s="10"/>
      <c r="S88" s="10"/>
      <c r="T88" s="10"/>
      <c r="U88" s="10"/>
      <c r="V88" s="10"/>
      <c r="W88" s="10"/>
      <c r="X88" s="10"/>
      <c r="Y88" s="60"/>
      <c r="Z88" s="60"/>
    </row>
    <row r="89" spans="1:26" ht="19" customHeight="1" thickBot="1" x14ac:dyDescent="0.45">
      <c r="A89" s="269"/>
      <c r="B89" s="266"/>
      <c r="C89" s="66" t="e">
        <f t="shared" ca="1" si="1"/>
        <v>#N/A</v>
      </c>
      <c r="D89" s="87" t="e">
        <f ca="1">OFFSET('Pilots list'!$A$2,MATCH('Brazil - Result'!$E89,'Pilots list'!$D$3:$D$34,0),6)</f>
        <v>#N/A</v>
      </c>
      <c r="E89" s="67"/>
      <c r="F89" s="83"/>
      <c r="G89" s="179"/>
      <c r="H89" s="180"/>
      <c r="I89" s="84"/>
      <c r="J89" s="186"/>
      <c r="K89" s="10"/>
      <c r="L89" s="44"/>
      <c r="M89" s="44"/>
      <c r="N89" s="56"/>
      <c r="O89" s="11"/>
      <c r="P89" s="54"/>
      <c r="Q89" s="10"/>
      <c r="R89" s="10"/>
      <c r="S89" s="10"/>
      <c r="T89" s="10"/>
      <c r="U89" s="10"/>
      <c r="V89" s="10"/>
      <c r="W89" s="10"/>
      <c r="X89" s="10"/>
      <c r="Y89" s="60"/>
      <c r="Z89" s="60"/>
    </row>
    <row r="90" spans="1:26" ht="18.45" customHeight="1" x14ac:dyDescent="0.4">
      <c r="A90" s="267">
        <v>14</v>
      </c>
      <c r="B90" s="264">
        <v>24</v>
      </c>
      <c r="C90" s="64">
        <f t="shared" ca="1" si="1"/>
        <v>3</v>
      </c>
      <c r="D90" s="86" t="str">
        <f ca="1">OFFSET('Pilots list'!$A$2,MATCH('Brazil - Result'!$E90,'Pilots list'!$D$3:$D$34,0),6)</f>
        <v>Gustavo Roberto Pellizzon</v>
      </c>
      <c r="E90" s="86" t="str">
        <f ca="1">E60</f>
        <v xml:space="preserve">Droidman </v>
      </c>
      <c r="F90" s="80"/>
      <c r="G90" s="306" t="s">
        <v>286</v>
      </c>
      <c r="H90" s="176" t="s">
        <v>358</v>
      </c>
      <c r="I90" s="81">
        <v>6</v>
      </c>
      <c r="J90" s="186"/>
      <c r="K90" s="10"/>
      <c r="L90" s="44"/>
      <c r="M90" s="44"/>
      <c r="N90" s="56"/>
      <c r="O90" s="11"/>
      <c r="P90" s="54"/>
      <c r="Q90" s="10"/>
      <c r="R90" s="10"/>
      <c r="S90" s="10"/>
      <c r="T90" s="10"/>
      <c r="U90" s="10"/>
      <c r="V90" s="10"/>
      <c r="W90" s="10"/>
      <c r="X90" s="10"/>
      <c r="Y90" s="60"/>
      <c r="Z90" s="60"/>
    </row>
    <row r="91" spans="1:26" ht="18.45" customHeight="1" x14ac:dyDescent="0.4">
      <c r="A91" s="268"/>
      <c r="B91" s="265"/>
      <c r="C91" s="65">
        <f t="shared" ca="1" si="1"/>
        <v>5</v>
      </c>
      <c r="D91" s="85" t="str">
        <f ca="1">OFFSET('Pilots list'!$A$2,MATCH('Brazil - Result'!$E91,'Pilots list'!$D$3:$D$34,0),6)</f>
        <v>Bruno Balboni</v>
      </c>
      <c r="E91" s="85" t="s">
        <v>41</v>
      </c>
      <c r="F91" s="79"/>
      <c r="G91" s="177" t="s">
        <v>289</v>
      </c>
      <c r="H91" s="178" t="s">
        <v>361</v>
      </c>
      <c r="I91" s="82">
        <v>4</v>
      </c>
      <c r="J91" s="186"/>
      <c r="K91" s="10"/>
      <c r="L91" s="44"/>
      <c r="M91" s="44"/>
      <c r="N91" s="56"/>
      <c r="O91" s="11"/>
      <c r="P91" s="54"/>
      <c r="Q91" s="10"/>
      <c r="R91" s="10"/>
      <c r="S91" s="10"/>
      <c r="T91" s="10"/>
      <c r="U91" s="10"/>
      <c r="V91" s="10"/>
      <c r="W91" s="10"/>
      <c r="X91" s="10"/>
      <c r="Y91" s="60"/>
      <c r="Z91" s="60"/>
    </row>
    <row r="92" spans="1:26" ht="18.45" customHeight="1" x14ac:dyDescent="0.4">
      <c r="A92" s="268"/>
      <c r="B92" s="265"/>
      <c r="C92" s="65">
        <f t="shared" ca="1" si="1"/>
        <v>11</v>
      </c>
      <c r="D92" s="85" t="str">
        <f ca="1">OFFSET('Pilots list'!$A$2,MATCH('Brazil - Result'!$E92,'Pilots list'!$D$3:$D$34,0),6)</f>
        <v>Guilherme Teles</v>
      </c>
      <c r="E92" s="131" t="s">
        <v>168</v>
      </c>
      <c r="F92" s="79"/>
      <c r="G92" s="177" t="s">
        <v>292</v>
      </c>
      <c r="H92" s="178" t="s">
        <v>364</v>
      </c>
      <c r="I92" s="82">
        <v>2</v>
      </c>
      <c r="J92" s="186"/>
      <c r="K92" s="10"/>
      <c r="L92" s="44"/>
      <c r="M92" s="44"/>
      <c r="N92" s="56"/>
      <c r="O92" s="11"/>
      <c r="P92" s="54"/>
      <c r="Q92" s="10"/>
      <c r="R92" s="10"/>
      <c r="S92" s="10"/>
      <c r="T92" s="10"/>
      <c r="U92" s="10"/>
      <c r="V92" s="10"/>
      <c r="W92" s="10"/>
      <c r="X92" s="10"/>
      <c r="Y92" s="60"/>
      <c r="Z92" s="60"/>
    </row>
    <row r="93" spans="1:26" ht="19" customHeight="1" thickBot="1" x14ac:dyDescent="0.45">
      <c r="A93" s="269"/>
      <c r="B93" s="266"/>
      <c r="C93" s="66">
        <f t="shared" ca="1" si="1"/>
        <v>13</v>
      </c>
      <c r="D93" s="87" t="str">
        <f ca="1">OFFSET('Pilots list'!$A$2,MATCH('Brazil - Result'!$E93,'Pilots list'!$D$3:$D$34,0),6)</f>
        <v>Bernardo Figueiredo Afonso</v>
      </c>
      <c r="E93" s="87" t="s">
        <v>152</v>
      </c>
      <c r="F93" s="83"/>
      <c r="G93" s="179" t="s">
        <v>294</v>
      </c>
      <c r="H93" s="180" t="s">
        <v>366</v>
      </c>
      <c r="I93" s="84">
        <v>0</v>
      </c>
      <c r="J93" s="186"/>
      <c r="K93" s="10"/>
      <c r="L93" s="44"/>
      <c r="M93" s="44"/>
      <c r="N93" s="56"/>
      <c r="O93" s="11"/>
      <c r="P93" s="54"/>
      <c r="Q93" s="10"/>
      <c r="R93" s="10"/>
      <c r="S93" s="10"/>
      <c r="T93" s="10"/>
      <c r="U93" s="10"/>
      <c r="V93" s="10"/>
      <c r="W93" s="10"/>
      <c r="X93" s="10"/>
      <c r="Y93" s="60"/>
      <c r="Z93" s="60"/>
    </row>
    <row r="94" spans="1:26" ht="18.45" customHeight="1" x14ac:dyDescent="0.4">
      <c r="A94" s="267">
        <v>15</v>
      </c>
      <c r="B94" s="264">
        <v>26</v>
      </c>
      <c r="C94" s="64">
        <f t="shared" ca="1" si="1"/>
        <v>4</v>
      </c>
      <c r="D94" s="86" t="str">
        <f ca="1">OFFSET('Pilots list'!$A$2,MATCH('Brazil - Result'!$E94,'Pilots list'!$D$3:$D$34,0),6)</f>
        <v>Marcelo  Spanazzi</v>
      </c>
      <c r="E94" s="86" t="s">
        <v>62</v>
      </c>
      <c r="F94" s="80"/>
      <c r="G94" s="306" t="s">
        <v>297</v>
      </c>
      <c r="H94" s="307" t="s">
        <v>380</v>
      </c>
      <c r="I94" s="81">
        <v>6</v>
      </c>
      <c r="J94" s="186"/>
      <c r="K94" s="10"/>
      <c r="L94" s="44"/>
      <c r="M94" s="44"/>
      <c r="N94" s="56"/>
      <c r="O94" s="11"/>
      <c r="P94" s="54"/>
      <c r="Q94" s="10"/>
      <c r="R94" s="10"/>
      <c r="S94" s="10"/>
      <c r="T94" s="10"/>
      <c r="U94" s="10"/>
      <c r="V94" s="10"/>
      <c r="W94" s="10"/>
      <c r="X94" s="10"/>
      <c r="Y94" s="60"/>
      <c r="Z94" s="60"/>
    </row>
    <row r="95" spans="1:26" ht="18.45" customHeight="1" x14ac:dyDescent="0.4">
      <c r="A95" s="268"/>
      <c r="B95" s="265"/>
      <c r="C95" s="65">
        <f t="shared" ca="1" si="1"/>
        <v>6</v>
      </c>
      <c r="D95" s="85" t="str">
        <f ca="1">OFFSET('Pilots list'!$A$2,MATCH('Brazil - Result'!$E95,'Pilots list'!$D$3:$D$34,0),6)</f>
        <v>Edison Paula</v>
      </c>
      <c r="E95" s="85" t="s">
        <v>56</v>
      </c>
      <c r="F95" s="79"/>
      <c r="G95" s="177" t="s">
        <v>300</v>
      </c>
      <c r="H95" s="178" t="s">
        <v>383</v>
      </c>
      <c r="I95" s="82">
        <v>4</v>
      </c>
      <c r="J95" s="186"/>
      <c r="K95" s="10"/>
      <c r="L95" s="44"/>
      <c r="M95" s="44"/>
      <c r="N95" s="56"/>
      <c r="O95" s="11"/>
      <c r="P95" s="54"/>
      <c r="Q95" s="10"/>
      <c r="R95" s="10"/>
      <c r="S95" s="10"/>
      <c r="T95" s="10"/>
      <c r="U95" s="10"/>
      <c r="V95" s="10"/>
      <c r="W95" s="10"/>
      <c r="X95" s="10"/>
      <c r="Y95" s="60"/>
      <c r="Z95" s="60"/>
    </row>
    <row r="96" spans="1:26" ht="18.45" customHeight="1" x14ac:dyDescent="0.4">
      <c r="A96" s="268"/>
      <c r="B96" s="265"/>
      <c r="C96" s="65">
        <f t="shared" ca="1" si="1"/>
        <v>12</v>
      </c>
      <c r="D96" s="85" t="str">
        <f ca="1">OFFSET('Pilots list'!$A$2,MATCH('Brazil - Result'!$E96,'Pilots list'!$D$3:$D$34,0),6)</f>
        <v>Jose Roberto Tridente</v>
      </c>
      <c r="E96" s="85" t="s">
        <v>49</v>
      </c>
      <c r="F96" s="79"/>
      <c r="G96" s="177" t="s">
        <v>303</v>
      </c>
      <c r="H96" s="178" t="s">
        <v>386</v>
      </c>
      <c r="I96" s="82">
        <v>2</v>
      </c>
      <c r="J96" s="186"/>
      <c r="K96" s="10"/>
      <c r="L96" s="44"/>
      <c r="M96" s="44"/>
      <c r="N96" s="56"/>
      <c r="O96" s="11"/>
      <c r="P96" s="54"/>
      <c r="Q96" s="10"/>
      <c r="R96" s="10"/>
      <c r="S96" s="10"/>
      <c r="T96" s="10"/>
      <c r="U96" s="10"/>
      <c r="V96" s="10"/>
      <c r="W96" s="10"/>
      <c r="X96" s="10"/>
      <c r="Y96" s="60"/>
      <c r="Z96" s="60"/>
    </row>
    <row r="97" spans="1:26" ht="19" customHeight="1" thickBot="1" x14ac:dyDescent="0.45">
      <c r="A97" s="269"/>
      <c r="B97" s="266"/>
      <c r="C97" s="66" t="e">
        <f t="shared" ca="1" si="1"/>
        <v>#N/A</v>
      </c>
      <c r="D97" s="87" t="e">
        <f ca="1">OFFSET('Pilots list'!$A$2,MATCH('Brazil - Result'!$E97,'Pilots list'!$D$3:$D$34,0),6)</f>
        <v>#N/A</v>
      </c>
      <c r="E97" s="87"/>
      <c r="F97" s="83"/>
      <c r="G97" s="179"/>
      <c r="H97" s="180"/>
      <c r="I97" s="84"/>
      <c r="J97" s="186"/>
      <c r="K97" s="10"/>
      <c r="L97" s="44"/>
      <c r="M97" s="44"/>
      <c r="N97" s="56"/>
      <c r="O97" s="11"/>
      <c r="P97" s="54"/>
      <c r="Q97" s="10"/>
      <c r="R97" s="10"/>
      <c r="S97" s="10"/>
      <c r="T97" s="10"/>
      <c r="U97" s="10"/>
      <c r="V97" s="10"/>
      <c r="W97" s="10"/>
      <c r="X97" s="10"/>
      <c r="Y97" s="60"/>
      <c r="Z97" s="60"/>
    </row>
    <row r="98" spans="1:26" ht="18.45" customHeight="1" x14ac:dyDescent="0.4">
      <c r="A98" s="267">
        <v>16</v>
      </c>
      <c r="B98" s="264">
        <v>27</v>
      </c>
      <c r="C98" s="64">
        <f t="shared" ca="1" si="1"/>
        <v>2</v>
      </c>
      <c r="D98" s="86" t="str">
        <f ca="1">OFFSET('Pilots list'!$A$2,MATCH('Brazil - Result'!$E98,'Pilots list'!$D$3:$D$34,0),6)</f>
        <v>Heitor Teles</v>
      </c>
      <c r="E98" s="86" t="s">
        <v>91</v>
      </c>
      <c r="F98" s="80"/>
      <c r="G98" s="185" t="s">
        <v>306</v>
      </c>
      <c r="H98" s="183" t="s">
        <v>388</v>
      </c>
      <c r="I98" s="81">
        <v>6</v>
      </c>
      <c r="J98" s="186">
        <v>4</v>
      </c>
      <c r="K98" s="10"/>
      <c r="L98" s="44"/>
      <c r="M98" s="44"/>
      <c r="N98" s="56"/>
      <c r="O98" s="11"/>
      <c r="P98" s="54"/>
      <c r="Q98" s="10"/>
      <c r="R98" s="10"/>
      <c r="S98" s="10"/>
      <c r="T98" s="10"/>
      <c r="U98" s="10"/>
      <c r="V98" s="10"/>
      <c r="W98" s="10"/>
      <c r="X98" s="10"/>
      <c r="Y98" s="60"/>
      <c r="Z98" s="60"/>
    </row>
    <row r="99" spans="1:26" ht="18.45" customHeight="1" x14ac:dyDescent="0.4">
      <c r="A99" s="268"/>
      <c r="B99" s="265"/>
      <c r="C99" s="65">
        <f t="shared" ca="1" si="1"/>
        <v>8</v>
      </c>
      <c r="D99" s="85" t="str">
        <f ca="1">OFFSET('Pilots list'!$A$2,MATCH('Brazil - Result'!$E99,'Pilots list'!$D$3:$D$34,0),6)</f>
        <v>Jonathan Dutra de Brito</v>
      </c>
      <c r="E99" s="85" t="s">
        <v>124</v>
      </c>
      <c r="F99" s="79"/>
      <c r="G99" s="177" t="s">
        <v>309</v>
      </c>
      <c r="H99" s="178" t="s">
        <v>391</v>
      </c>
      <c r="I99" s="82">
        <v>4</v>
      </c>
      <c r="J99" s="186"/>
      <c r="K99" s="10"/>
      <c r="L99" s="44"/>
      <c r="M99" s="44"/>
      <c r="N99" s="56"/>
      <c r="O99" s="11"/>
      <c r="P99" s="54"/>
      <c r="Q99" s="10"/>
      <c r="R99" s="10"/>
      <c r="S99" s="10"/>
      <c r="T99" s="10"/>
      <c r="U99" s="10"/>
      <c r="V99" s="10"/>
      <c r="W99" s="10"/>
      <c r="X99" s="10"/>
      <c r="Y99" s="60"/>
      <c r="Z99" s="60"/>
    </row>
    <row r="100" spans="1:26" ht="18.45" customHeight="1" x14ac:dyDescent="0.4">
      <c r="A100" s="268"/>
      <c r="B100" s="265"/>
      <c r="C100" s="65">
        <f t="shared" ca="1" si="1"/>
        <v>10</v>
      </c>
      <c r="D100" s="85" t="str">
        <f ca="1">OFFSET('Pilots list'!$A$2,MATCH('Brazil - Result'!$E100,'Pilots list'!$D$3:$D$34,0),6)</f>
        <v>Tempei Borba</v>
      </c>
      <c r="E100" s="85" t="s">
        <v>136</v>
      </c>
      <c r="F100" s="79"/>
      <c r="G100" s="177" t="s">
        <v>312</v>
      </c>
      <c r="H100" s="178" t="s">
        <v>394</v>
      </c>
      <c r="I100" s="82">
        <v>2</v>
      </c>
      <c r="J100" s="186"/>
      <c r="K100" s="10"/>
      <c r="L100" s="44"/>
      <c r="M100" s="44"/>
      <c r="N100" s="56"/>
      <c r="O100" s="11"/>
      <c r="P100" s="54"/>
      <c r="Q100" s="10"/>
      <c r="R100" s="10"/>
      <c r="S100" s="10"/>
      <c r="T100" s="10"/>
      <c r="U100" s="10"/>
      <c r="V100" s="10"/>
      <c r="W100" s="10"/>
      <c r="X100" s="10"/>
      <c r="Y100" s="60"/>
      <c r="Z100" s="60"/>
    </row>
    <row r="101" spans="1:26" ht="19" customHeight="1" thickBot="1" x14ac:dyDescent="0.45">
      <c r="A101" s="269"/>
      <c r="B101" s="266"/>
      <c r="C101" s="66" t="e">
        <f ca="1">OFFSET($N$7,MATCH($E101,$O$8:$O$39,0),0)</f>
        <v>#N/A</v>
      </c>
      <c r="D101" s="87" t="e">
        <f ca="1">OFFSET('Pilots list'!$A$2,MATCH('Brazil - Result'!$E101,'Pilots list'!$D$3:$D$34,0),6)</f>
        <v>#N/A</v>
      </c>
      <c r="E101" s="67"/>
      <c r="F101" s="83"/>
      <c r="G101" s="179"/>
      <c r="H101" s="180"/>
      <c r="I101" s="84"/>
      <c r="J101" s="186"/>
      <c r="K101" s="10"/>
      <c r="L101" s="44"/>
      <c r="M101" s="44"/>
      <c r="N101" s="56"/>
      <c r="O101" s="11"/>
      <c r="P101" s="54"/>
      <c r="Q101" s="10"/>
      <c r="R101" s="10"/>
      <c r="S101" s="10"/>
      <c r="T101" s="10"/>
      <c r="U101" s="10"/>
      <c r="V101" s="10"/>
      <c r="W101" s="10"/>
      <c r="X101" s="10"/>
      <c r="Y101" s="60"/>
      <c r="Z101" s="60"/>
    </row>
    <row r="102" spans="1:26" ht="18.45" customHeight="1" x14ac:dyDescent="0.4">
      <c r="B102" s="12"/>
      <c r="C102" s="10"/>
      <c r="D102" s="10"/>
      <c r="E102" s="14"/>
      <c r="F102" s="10"/>
      <c r="G102" s="10"/>
      <c r="H102" s="10"/>
      <c r="I102" s="10"/>
      <c r="J102" s="187"/>
      <c r="K102" s="10"/>
      <c r="L102" s="10"/>
      <c r="M102" s="10"/>
      <c r="N102" s="44"/>
      <c r="O102" s="56"/>
      <c r="P102" s="11"/>
      <c r="Q102" s="54"/>
      <c r="R102" s="10"/>
      <c r="S102" s="10"/>
      <c r="T102" s="10"/>
      <c r="U102" s="10"/>
      <c r="V102" s="10"/>
      <c r="W102" s="10"/>
      <c r="X102" s="10"/>
      <c r="Y102" s="60"/>
      <c r="Z102" s="60"/>
    </row>
    <row r="103" spans="1:26" ht="15" customHeight="1" x14ac:dyDescent="0.4">
      <c r="B103" s="12"/>
      <c r="C103" s="15"/>
      <c r="D103" s="15"/>
      <c r="E103" s="16"/>
      <c r="F103" s="15"/>
      <c r="G103" s="15"/>
      <c r="H103" s="15"/>
      <c r="I103" s="15"/>
      <c r="J103" s="187"/>
      <c r="K103" s="10"/>
      <c r="L103" s="10"/>
      <c r="M103" s="10"/>
      <c r="N103" s="39"/>
      <c r="O103" s="58"/>
      <c r="P103" s="39"/>
      <c r="Q103" s="10"/>
      <c r="R103" s="10"/>
      <c r="S103" s="10"/>
      <c r="T103" s="10"/>
      <c r="U103" s="10"/>
      <c r="V103" s="10"/>
      <c r="W103" s="10"/>
      <c r="X103" s="10"/>
      <c r="Y103" s="60"/>
      <c r="Z103" s="60"/>
    </row>
    <row r="104" spans="1:26" ht="26.15" customHeight="1" x14ac:dyDescent="0.4">
      <c r="B104" s="18"/>
      <c r="C104" s="230" t="s">
        <v>24</v>
      </c>
      <c r="D104" s="231"/>
      <c r="E104" s="231"/>
      <c r="F104" s="231"/>
      <c r="G104" s="231"/>
      <c r="H104" s="231"/>
      <c r="I104" s="231"/>
      <c r="J104" s="187"/>
      <c r="K104" s="10"/>
      <c r="L104" s="10"/>
      <c r="M104" s="10"/>
      <c r="N104" s="39"/>
      <c r="O104" s="58"/>
      <c r="P104" s="39"/>
      <c r="Q104" s="10"/>
      <c r="R104" s="10"/>
      <c r="S104" s="10"/>
      <c r="T104" s="10"/>
      <c r="U104" s="10"/>
      <c r="V104" s="10"/>
      <c r="W104" s="10"/>
      <c r="X104" s="10"/>
      <c r="Y104" s="60"/>
      <c r="Z104" s="60"/>
    </row>
    <row r="105" spans="1:26" ht="19" customHeight="1" thickBot="1" x14ac:dyDescent="0.55000000000000004">
      <c r="B105" s="6"/>
      <c r="C105" s="225" t="s">
        <v>3</v>
      </c>
      <c r="D105" s="226"/>
      <c r="E105" s="227"/>
      <c r="F105" s="228"/>
      <c r="G105" s="71" t="s">
        <v>18</v>
      </c>
      <c r="H105" s="72" t="s">
        <v>19</v>
      </c>
      <c r="I105" s="73" t="s">
        <v>20</v>
      </c>
      <c r="J105" s="187"/>
      <c r="K105" s="10"/>
      <c r="L105" s="10"/>
      <c r="M105" s="10"/>
      <c r="N105" s="39"/>
      <c r="O105" s="58"/>
      <c r="P105" s="39"/>
      <c r="Q105" s="10"/>
      <c r="R105" s="10"/>
      <c r="S105" s="10"/>
      <c r="T105" s="10"/>
      <c r="U105" s="10"/>
      <c r="V105" s="10"/>
      <c r="W105" s="10"/>
      <c r="X105" s="10"/>
      <c r="Y105" s="60"/>
      <c r="Z105" s="60"/>
    </row>
    <row r="106" spans="1:26" ht="15" customHeight="1" thickBot="1" x14ac:dyDescent="0.45">
      <c r="A106" s="220" t="s">
        <v>190</v>
      </c>
      <c r="B106" s="221"/>
      <c r="C106" s="74" t="s">
        <v>9</v>
      </c>
      <c r="D106" s="75" t="s">
        <v>10</v>
      </c>
      <c r="E106" s="75" t="s">
        <v>11</v>
      </c>
      <c r="F106" s="75" t="s">
        <v>26</v>
      </c>
      <c r="G106" s="76" t="s">
        <v>21</v>
      </c>
      <c r="H106" s="77" t="s">
        <v>21</v>
      </c>
      <c r="I106" s="78" t="s">
        <v>22</v>
      </c>
      <c r="J106" s="154" t="s">
        <v>202</v>
      </c>
      <c r="K106" s="102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60"/>
      <c r="Z106" s="60"/>
    </row>
    <row r="107" spans="1:26" ht="18.45" customHeight="1" x14ac:dyDescent="0.4">
      <c r="A107" s="267">
        <v>21</v>
      </c>
      <c r="B107" s="264">
        <v>28</v>
      </c>
      <c r="C107" s="171">
        <f ca="1">OFFSET($N$7,MATCH($E107,$O$8:$O$39,0),0)</f>
        <v>1</v>
      </c>
      <c r="D107" s="194" t="str">
        <f ca="1">OFFSET('Pilots list'!$A$2,MATCH('Brazil - Result'!$E107,'Pilots list'!$D$3:$D$34,0),6)</f>
        <v>Rafael Paiva</v>
      </c>
      <c r="E107" s="86" t="s">
        <v>58</v>
      </c>
      <c r="F107" s="80"/>
      <c r="G107" s="199" t="s">
        <v>339</v>
      </c>
      <c r="H107" s="205" t="s">
        <v>397</v>
      </c>
      <c r="I107" s="81">
        <v>3</v>
      </c>
      <c r="J107" s="188">
        <v>2</v>
      </c>
      <c r="K107" s="102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60"/>
      <c r="Z107" s="60"/>
    </row>
    <row r="108" spans="1:26" ht="18.45" customHeight="1" x14ac:dyDescent="0.4">
      <c r="A108" s="268"/>
      <c r="B108" s="265"/>
      <c r="C108" s="172">
        <f t="shared" ref="C108:C114" ca="1" si="2">OFFSET($N$7,MATCH($E108,$O$8:$O$39,0),0)</f>
        <v>3</v>
      </c>
      <c r="D108" s="195" t="str">
        <f ca="1">OFFSET('Pilots list'!$A$2,MATCH('Brazil - Result'!$E108,'Pilots list'!$D$3:$D$34,0),6)</f>
        <v>Gustavo Roberto Pellizzon</v>
      </c>
      <c r="E108" s="85" t="s">
        <v>97</v>
      </c>
      <c r="F108" s="79"/>
      <c r="G108" s="309" t="s">
        <v>329</v>
      </c>
      <c r="H108" s="201" t="s">
        <v>403</v>
      </c>
      <c r="I108" s="82">
        <v>4</v>
      </c>
      <c r="J108" s="188"/>
      <c r="K108" s="102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60"/>
      <c r="Z108" s="60"/>
    </row>
    <row r="109" spans="1:26" ht="18.45" customHeight="1" x14ac:dyDescent="0.4">
      <c r="A109" s="268"/>
      <c r="B109" s="265"/>
      <c r="C109" s="172">
        <f t="shared" ca="1" si="2"/>
        <v>5</v>
      </c>
      <c r="D109" s="195" t="str">
        <f ca="1">OFFSET('Pilots list'!$A$2,MATCH('Brazil - Result'!$E109,'Pilots list'!$D$3:$D$34,0),6)</f>
        <v>Bruno Balboni</v>
      </c>
      <c r="E109" s="85" t="s">
        <v>41</v>
      </c>
      <c r="F109" s="79"/>
      <c r="G109" s="309" t="s">
        <v>332</v>
      </c>
      <c r="H109" s="201" t="s">
        <v>400</v>
      </c>
      <c r="I109" s="82">
        <v>4</v>
      </c>
      <c r="J109" s="188"/>
      <c r="K109" s="102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60"/>
      <c r="Z109" s="60"/>
    </row>
    <row r="110" spans="1:26" ht="19" customHeight="1" thickBot="1" x14ac:dyDescent="0.45">
      <c r="A110" s="269"/>
      <c r="B110" s="266"/>
      <c r="C110" s="174">
        <f t="shared" ca="1" si="2"/>
        <v>9</v>
      </c>
      <c r="D110" s="196" t="str">
        <f ca="1">OFFSET('Pilots list'!$A$2,MATCH('Brazil - Result'!$E110,'Pilots list'!$D$3:$D$34,0),6)</f>
        <v>Marcelo  Lee</v>
      </c>
      <c r="E110" s="87" t="s">
        <v>69</v>
      </c>
      <c r="F110" s="83"/>
      <c r="G110" s="202" t="s">
        <v>335</v>
      </c>
      <c r="H110" s="203" t="s">
        <v>406</v>
      </c>
      <c r="I110" s="84">
        <v>1</v>
      </c>
      <c r="J110" s="188"/>
      <c r="K110" s="102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60"/>
      <c r="Z110" s="60"/>
    </row>
    <row r="111" spans="1:26" ht="18.45" customHeight="1" x14ac:dyDescent="0.4">
      <c r="A111" s="267">
        <v>29</v>
      </c>
      <c r="B111" s="264">
        <v>23</v>
      </c>
      <c r="C111" s="171">
        <f t="shared" ca="1" si="2"/>
        <v>2</v>
      </c>
      <c r="D111" s="194" t="str">
        <f ca="1">OFFSET('Pilots list'!$A$2,MATCH('Brazil - Result'!$E111,'Pilots list'!$D$3:$D$34,0),6)</f>
        <v>Heitor Teles</v>
      </c>
      <c r="E111" s="86" t="s">
        <v>91</v>
      </c>
      <c r="F111" s="80"/>
      <c r="G111" s="308" t="s">
        <v>409</v>
      </c>
      <c r="H111" s="204" t="s">
        <v>348</v>
      </c>
      <c r="I111" s="81">
        <v>6</v>
      </c>
      <c r="J111" s="188">
        <v>4</v>
      </c>
      <c r="K111" s="102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60"/>
      <c r="Z111" s="60"/>
    </row>
    <row r="112" spans="1:26" ht="18.45" customHeight="1" x14ac:dyDescent="0.4">
      <c r="A112" s="268"/>
      <c r="B112" s="265"/>
      <c r="C112" s="172">
        <f t="shared" ca="1" si="2"/>
        <v>4</v>
      </c>
      <c r="D112" s="195" t="str">
        <f ca="1">OFFSET('Pilots list'!$A$2,MATCH('Brazil - Result'!$E112,'Pilots list'!$D$3:$D$34,0),6)</f>
        <v>Marcelo  Spanazzi</v>
      </c>
      <c r="E112" s="85" t="s">
        <v>62</v>
      </c>
      <c r="F112" s="79"/>
      <c r="G112" s="200" t="s">
        <v>415</v>
      </c>
      <c r="H112" s="310" t="s">
        <v>351</v>
      </c>
      <c r="I112" s="82">
        <v>3</v>
      </c>
      <c r="J112" s="188"/>
      <c r="K112" s="102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60"/>
      <c r="Z112" s="60"/>
    </row>
    <row r="113" spans="1:26" ht="18.45" customHeight="1" x14ac:dyDescent="0.4">
      <c r="A113" s="268"/>
      <c r="B113" s="265"/>
      <c r="C113" s="172">
        <f t="shared" ca="1" si="2"/>
        <v>6</v>
      </c>
      <c r="D113" s="195" t="str">
        <f ca="1">OFFSET('Pilots list'!$A$2,MATCH('Brazil - Result'!$E113,'Pilots list'!$D$3:$D$34,0),6)</f>
        <v>Edison Paula</v>
      </c>
      <c r="E113" s="85" t="s">
        <v>56</v>
      </c>
      <c r="F113" s="79"/>
      <c r="G113" s="200" t="s">
        <v>412</v>
      </c>
      <c r="H113" s="201" t="s">
        <v>354</v>
      </c>
      <c r="I113" s="82">
        <v>3</v>
      </c>
      <c r="J113" s="188"/>
      <c r="K113" s="102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60"/>
      <c r="Z113" s="60"/>
    </row>
    <row r="114" spans="1:26" ht="19" customHeight="1" thickBot="1" x14ac:dyDescent="0.45">
      <c r="A114" s="269"/>
      <c r="B114" s="266"/>
      <c r="C114" s="173">
        <f t="shared" ca="1" si="2"/>
        <v>8</v>
      </c>
      <c r="D114" s="196" t="str">
        <f ca="1">OFFSET('Pilots list'!$A$2,MATCH('Brazil - Result'!$E114,'Pilots list'!$D$3:$D$34,0),6)</f>
        <v>Jonathan Dutra de Brito</v>
      </c>
      <c r="E114" s="87" t="s">
        <v>124</v>
      </c>
      <c r="F114" s="83"/>
      <c r="G114" s="202" t="s">
        <v>417</v>
      </c>
      <c r="H114" s="203" t="s">
        <v>356</v>
      </c>
      <c r="I114" s="84">
        <v>0</v>
      </c>
      <c r="J114" s="188"/>
      <c r="K114" s="102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60"/>
      <c r="Z114" s="60"/>
    </row>
    <row r="115" spans="1:26" ht="15.65" customHeight="1" x14ac:dyDescent="0.4">
      <c r="A115" s="60"/>
      <c r="B115" s="10"/>
      <c r="C115" s="10"/>
      <c r="D115" s="10"/>
      <c r="E115" s="14"/>
      <c r="F115" s="10"/>
      <c r="G115" s="10"/>
      <c r="H115" s="10"/>
      <c r="I115" s="10"/>
      <c r="J115" s="188"/>
      <c r="K115" s="102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60"/>
      <c r="Z115" s="60"/>
    </row>
    <row r="116" spans="1:26" ht="15" customHeight="1" x14ac:dyDescent="0.4">
      <c r="A116" s="60"/>
      <c r="B116" s="10"/>
      <c r="C116" s="10"/>
      <c r="D116" s="10"/>
      <c r="E116" s="14"/>
      <c r="F116" s="10"/>
      <c r="G116" s="10"/>
      <c r="H116" s="10"/>
      <c r="I116" s="10"/>
      <c r="J116" s="188"/>
      <c r="K116" s="102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60"/>
      <c r="Z116" s="60"/>
    </row>
    <row r="117" spans="1:26" ht="26.15" customHeight="1" thickBot="1" x14ac:dyDescent="0.45">
      <c r="A117" s="60"/>
      <c r="B117" s="10"/>
      <c r="C117" s="240" t="s">
        <v>25</v>
      </c>
      <c r="D117" s="241"/>
      <c r="E117" s="241"/>
      <c r="F117" s="241"/>
      <c r="G117" s="241"/>
      <c r="H117" s="241"/>
      <c r="I117" s="242"/>
      <c r="J117" s="188"/>
      <c r="K117" s="102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60"/>
      <c r="Z117" s="60"/>
    </row>
    <row r="118" spans="1:26" ht="19" customHeight="1" thickBot="1" x14ac:dyDescent="0.55000000000000004">
      <c r="A118" s="60"/>
      <c r="B118" s="10"/>
      <c r="C118" s="232" t="s">
        <v>3</v>
      </c>
      <c r="D118" s="233"/>
      <c r="E118" s="234"/>
      <c r="F118" s="235"/>
      <c r="G118" s="197" t="s">
        <v>18</v>
      </c>
      <c r="H118" s="94" t="s">
        <v>19</v>
      </c>
      <c r="I118" s="98" t="s">
        <v>20</v>
      </c>
      <c r="J118" s="189"/>
      <c r="K118" s="102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60"/>
      <c r="Z118" s="60"/>
    </row>
    <row r="119" spans="1:26" ht="15" customHeight="1" thickBot="1" x14ac:dyDescent="0.45">
      <c r="A119" s="220" t="s">
        <v>190</v>
      </c>
      <c r="B119" s="221"/>
      <c r="C119" s="152" t="s">
        <v>9</v>
      </c>
      <c r="D119" s="92" t="s">
        <v>10</v>
      </c>
      <c r="E119" s="92" t="s">
        <v>11</v>
      </c>
      <c r="F119" s="198" t="s">
        <v>26</v>
      </c>
      <c r="G119" s="182" t="s">
        <v>21</v>
      </c>
      <c r="H119" s="193" t="s">
        <v>21</v>
      </c>
      <c r="I119" s="99" t="s">
        <v>22</v>
      </c>
      <c r="J119" s="154" t="s">
        <v>202</v>
      </c>
      <c r="K119" s="102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60"/>
      <c r="Z119" s="60"/>
    </row>
    <row r="120" spans="1:26" ht="18.45" customHeight="1" x14ac:dyDescent="0.4">
      <c r="A120" s="267">
        <v>25</v>
      </c>
      <c r="B120" s="264">
        <v>30</v>
      </c>
      <c r="C120" s="171">
        <f t="shared" ref="C120:C123" ca="1" si="3">OFFSET($N$7,MATCH($E120,$O$8:$O$39,0),0)</f>
        <v>2</v>
      </c>
      <c r="D120" s="194" t="str">
        <f ca="1">OFFSET('Pilots list'!$A$2,MATCH('Brazil - Result'!$E120,'Pilots list'!$D$3:$D$34,0),6)</f>
        <v>Heitor Teles</v>
      </c>
      <c r="E120" s="86" t="s">
        <v>91</v>
      </c>
      <c r="F120" s="80"/>
      <c r="G120" s="199" t="s">
        <v>378</v>
      </c>
      <c r="H120" s="204" t="s">
        <v>420</v>
      </c>
      <c r="I120" s="81">
        <v>3</v>
      </c>
      <c r="J120" s="188">
        <v>3</v>
      </c>
      <c r="K120" s="102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60"/>
      <c r="Z120" s="60"/>
    </row>
    <row r="121" spans="1:26" ht="18.45" customHeight="1" x14ac:dyDescent="0.4">
      <c r="A121" s="268"/>
      <c r="B121" s="265"/>
      <c r="C121" s="172">
        <f t="shared" ca="1" si="3"/>
        <v>3</v>
      </c>
      <c r="D121" s="195" t="str">
        <f ca="1">OFFSET('Pilots list'!$A$2,MATCH('Brazil - Result'!$E121,'Pilots list'!$D$3:$D$34,0),6)</f>
        <v>Gustavo Roberto Pellizzon</v>
      </c>
      <c r="E121" s="85" t="s">
        <v>97</v>
      </c>
      <c r="F121" s="79"/>
      <c r="G121" s="207" t="s">
        <v>369</v>
      </c>
      <c r="H121" s="206" t="s">
        <v>423</v>
      </c>
      <c r="I121" s="82">
        <v>5</v>
      </c>
      <c r="J121" s="188">
        <v>3</v>
      </c>
      <c r="K121" s="102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60"/>
      <c r="Z121" s="60"/>
    </row>
    <row r="122" spans="1:26" ht="18.45" customHeight="1" x14ac:dyDescent="0.4">
      <c r="A122" s="268"/>
      <c r="B122" s="265"/>
      <c r="C122" s="172">
        <f t="shared" ca="1" si="3"/>
        <v>4</v>
      </c>
      <c r="D122" s="195" t="str">
        <f ca="1">OFFSET('Pilots list'!$A$2,MATCH('Brazil - Result'!$E122,'Pilots list'!$D$3:$D$34,0),6)</f>
        <v>Marcelo  Spanazzi</v>
      </c>
      <c r="E122" s="85" t="s">
        <v>62</v>
      </c>
      <c r="F122" s="79"/>
      <c r="G122" s="309" t="s">
        <v>372</v>
      </c>
      <c r="H122" s="201" t="s">
        <v>429</v>
      </c>
      <c r="I122" s="82">
        <v>2</v>
      </c>
      <c r="J122" s="188"/>
      <c r="K122" s="102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60"/>
      <c r="Z122" s="60"/>
    </row>
    <row r="123" spans="1:26" ht="19" customHeight="1" thickBot="1" x14ac:dyDescent="0.45">
      <c r="A123" s="269"/>
      <c r="B123" s="266"/>
      <c r="C123" s="173">
        <f t="shared" ca="1" si="3"/>
        <v>5</v>
      </c>
      <c r="D123" s="196" t="str">
        <f ca="1">OFFSET('Pilots list'!$A$2,MATCH('Brazil - Result'!$E123,'Pilots list'!$D$3:$D$34,0),6)</f>
        <v>Bruno Balboni</v>
      </c>
      <c r="E123" s="87" t="s">
        <v>41</v>
      </c>
      <c r="F123" s="83"/>
      <c r="G123" s="311" t="s">
        <v>375</v>
      </c>
      <c r="H123" s="312" t="s">
        <v>426</v>
      </c>
      <c r="I123" s="84">
        <v>2</v>
      </c>
      <c r="J123" s="186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60"/>
      <c r="Z123" s="60"/>
    </row>
    <row r="124" spans="1:26" ht="14.7" customHeight="1" x14ac:dyDescent="0.4"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</row>
    <row r="125" spans="1:26" ht="14.7" customHeight="1" x14ac:dyDescent="0.4"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</row>
    <row r="126" spans="1:26" ht="14.7" customHeight="1" x14ac:dyDescent="0.4"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</row>
    <row r="127" spans="1:26" ht="14.7" customHeight="1" x14ac:dyDescent="0.4"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</row>
    <row r="128" spans="1:26" ht="14.7" customHeight="1" x14ac:dyDescent="0.4"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</row>
    <row r="129" spans="16:26" ht="14.7" customHeight="1" x14ac:dyDescent="0.4"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</row>
    <row r="130" spans="16:26" ht="14.7" customHeight="1" x14ac:dyDescent="0.4"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</row>
    <row r="131" spans="16:26" ht="14.7" customHeight="1" x14ac:dyDescent="0.4"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</row>
    <row r="132" spans="16:26" ht="14.7" customHeight="1" x14ac:dyDescent="0.4"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</row>
    <row r="133" spans="16:26" ht="14.7" customHeight="1" x14ac:dyDescent="0.4">
      <c r="P133" s="60"/>
      <c r="Q133" s="60"/>
      <c r="R133" s="60"/>
      <c r="S133" s="60"/>
      <c r="T133" s="60"/>
      <c r="U133" s="60"/>
      <c r="V133" s="60"/>
      <c r="W133" s="60"/>
    </row>
    <row r="134" spans="16:26" ht="14.7" customHeight="1" x14ac:dyDescent="0.4">
      <c r="P134" s="60"/>
      <c r="Q134" s="60"/>
      <c r="R134" s="60"/>
      <c r="S134" s="60"/>
      <c r="T134" s="60"/>
      <c r="U134" s="60"/>
      <c r="V134" s="60"/>
      <c r="W134" s="60"/>
    </row>
    <row r="135" spans="16:26" ht="14.7" customHeight="1" x14ac:dyDescent="0.4">
      <c r="P135" s="60"/>
      <c r="Q135" s="60"/>
      <c r="R135" s="60"/>
      <c r="S135" s="60"/>
      <c r="T135" s="60"/>
      <c r="U135" s="60"/>
      <c r="V135" s="60"/>
      <c r="W135" s="60"/>
    </row>
  </sheetData>
  <mergeCells count="50">
    <mergeCell ref="A107:A110"/>
    <mergeCell ref="A111:A114"/>
    <mergeCell ref="B111:B114"/>
    <mergeCell ref="B107:B110"/>
    <mergeCell ref="A120:A123"/>
    <mergeCell ref="B120:B123"/>
    <mergeCell ref="B86:B89"/>
    <mergeCell ref="A86:A89"/>
    <mergeCell ref="A90:A93"/>
    <mergeCell ref="A94:A97"/>
    <mergeCell ref="A98:A101"/>
    <mergeCell ref="B90:B93"/>
    <mergeCell ref="B94:B97"/>
    <mergeCell ref="B98:B101"/>
    <mergeCell ref="A68:A71"/>
    <mergeCell ref="A72:A75"/>
    <mergeCell ref="A76:A79"/>
    <mergeCell ref="B48:B51"/>
    <mergeCell ref="B52:B55"/>
    <mergeCell ref="B56:B59"/>
    <mergeCell ref="B60:B63"/>
    <mergeCell ref="B64:B67"/>
    <mergeCell ref="C5:K5"/>
    <mergeCell ref="C118:F118"/>
    <mergeCell ref="C46:F46"/>
    <mergeCell ref="C117:I117"/>
    <mergeCell ref="C2:D2"/>
    <mergeCell ref="C42:F42"/>
    <mergeCell ref="C84:F84"/>
    <mergeCell ref="G2:H2"/>
    <mergeCell ref="C104:I104"/>
    <mergeCell ref="C83:I83"/>
    <mergeCell ref="C6:F6"/>
    <mergeCell ref="C45:I45"/>
    <mergeCell ref="A47:B47"/>
    <mergeCell ref="A85:B85"/>
    <mergeCell ref="A106:B106"/>
    <mergeCell ref="A119:B119"/>
    <mergeCell ref="C40:K40"/>
    <mergeCell ref="B80:I80"/>
    <mergeCell ref="C105:F105"/>
    <mergeCell ref="G43:H43"/>
    <mergeCell ref="B68:B71"/>
    <mergeCell ref="B72:B75"/>
    <mergeCell ref="B76:B79"/>
    <mergeCell ref="A48:A51"/>
    <mergeCell ref="A52:A55"/>
    <mergeCell ref="A56:A59"/>
    <mergeCell ref="A60:A63"/>
    <mergeCell ref="A64:A67"/>
  </mergeCells>
  <pageMargins left="0.69999998807907104" right="0.69999998807907104" top="0.75" bottom="0.75" header="0.30000001192092896" footer="0.30000001192092896"/>
  <pageSetup orientation="portrait" verticalDpi="2048" r:id="rId1"/>
  <headerFooter alignWithMargins="0"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4"/>
  <sheetViews>
    <sheetView view="pageBreakPreview" zoomScale="130" zoomScaleNormal="100" zoomScaleSheetLayoutView="130" workbookViewId="0">
      <selection activeCell="D12" sqref="D12"/>
    </sheetView>
  </sheetViews>
  <sheetFormatPr defaultColWidth="9.15234375" defaultRowHeight="14.6" x14ac:dyDescent="0.4"/>
  <cols>
    <col min="1" max="1" width="3" style="103" bestFit="1" customWidth="1"/>
    <col min="2" max="2" width="17" style="103" bestFit="1" customWidth="1"/>
    <col min="3" max="3" width="23" style="103" bestFit="1" customWidth="1"/>
    <col min="4" max="4" width="15.15234375" style="103" bestFit="1" customWidth="1"/>
    <col min="5" max="5" width="21.15234375" style="103" bestFit="1" customWidth="1"/>
    <col min="6" max="6" width="8.69140625" style="103" bestFit="1" customWidth="1"/>
    <col min="7" max="7" width="26.3828125" style="103" bestFit="1" customWidth="1"/>
    <col min="8" max="16384" width="9.15234375" style="103"/>
  </cols>
  <sheetData>
    <row r="1" spans="1:7" x14ac:dyDescent="0.4">
      <c r="B1" s="270" t="s">
        <v>204</v>
      </c>
      <c r="C1" s="270" t="s">
        <v>205</v>
      </c>
      <c r="D1" s="270" t="s">
        <v>30</v>
      </c>
      <c r="E1" s="271" t="s">
        <v>440</v>
      </c>
      <c r="F1" s="270" t="s">
        <v>31</v>
      </c>
    </row>
    <row r="2" spans="1:7" x14ac:dyDescent="0.4">
      <c r="B2" s="270"/>
      <c r="C2" s="270"/>
      <c r="D2" s="270"/>
      <c r="E2" s="272"/>
      <c r="F2" s="270"/>
    </row>
    <row r="3" spans="1:7" ht="18" customHeight="1" x14ac:dyDescent="0.4">
      <c r="A3" s="104">
        <v>1</v>
      </c>
      <c r="B3" s="105" t="s">
        <v>32</v>
      </c>
      <c r="C3" s="105" t="s">
        <v>33</v>
      </c>
      <c r="D3" s="105" t="s">
        <v>163</v>
      </c>
      <c r="E3" s="105" t="s">
        <v>441</v>
      </c>
      <c r="F3" s="106" t="s">
        <v>34</v>
      </c>
      <c r="G3" s="103" t="str">
        <f>CONCATENATE(B3," ",C3)</f>
        <v>Adriano Araujo</v>
      </c>
    </row>
    <row r="4" spans="1:7" ht="18" customHeight="1" x14ac:dyDescent="0.4">
      <c r="A4" s="104">
        <v>2</v>
      </c>
      <c r="B4" s="105" t="s">
        <v>436</v>
      </c>
      <c r="C4" s="105" t="s">
        <v>437</v>
      </c>
      <c r="D4" s="105" t="s">
        <v>35</v>
      </c>
      <c r="E4" s="105" t="s">
        <v>442</v>
      </c>
      <c r="F4" s="106" t="s">
        <v>34</v>
      </c>
      <c r="G4" s="103" t="str">
        <f t="shared" ref="G4:G34" si="0">CONCATENATE(B4," ",C4)</f>
        <v>Francisco Hulgo Junior</v>
      </c>
    </row>
    <row r="5" spans="1:7" ht="18" customHeight="1" x14ac:dyDescent="0.4">
      <c r="A5" s="104">
        <v>3</v>
      </c>
      <c r="B5" s="105" t="s">
        <v>36</v>
      </c>
      <c r="C5" s="105" t="s">
        <v>37</v>
      </c>
      <c r="D5" s="105" t="s">
        <v>152</v>
      </c>
      <c r="E5" s="105" t="s">
        <v>443</v>
      </c>
      <c r="F5" s="106" t="s">
        <v>34</v>
      </c>
      <c r="G5" s="103" t="str">
        <f t="shared" si="0"/>
        <v>Bernardo Figueiredo Afonso</v>
      </c>
    </row>
    <row r="6" spans="1:7" ht="18" customHeight="1" x14ac:dyDescent="0.4">
      <c r="A6" s="156">
        <v>4</v>
      </c>
      <c r="B6" s="157" t="s">
        <v>38</v>
      </c>
      <c r="C6" s="157" t="s">
        <v>39</v>
      </c>
      <c r="D6" s="157" t="s">
        <v>40</v>
      </c>
      <c r="E6" s="157" t="s">
        <v>441</v>
      </c>
      <c r="F6" s="158" t="s">
        <v>206</v>
      </c>
      <c r="G6" s="103" t="str">
        <f t="shared" si="0"/>
        <v>André Alves Freire</v>
      </c>
    </row>
    <row r="7" spans="1:7" ht="18" customHeight="1" x14ac:dyDescent="0.4">
      <c r="A7" s="104">
        <v>5</v>
      </c>
      <c r="B7" s="105" t="s">
        <v>432</v>
      </c>
      <c r="C7" s="105" t="s">
        <v>433</v>
      </c>
      <c r="D7" s="105" t="s">
        <v>41</v>
      </c>
      <c r="E7" s="105" t="s">
        <v>444</v>
      </c>
      <c r="F7" s="106" t="s">
        <v>34</v>
      </c>
      <c r="G7" s="103" t="str">
        <f t="shared" si="0"/>
        <v>Bruno Balboni</v>
      </c>
    </row>
    <row r="8" spans="1:7" ht="18" customHeight="1" x14ac:dyDescent="0.4">
      <c r="A8" s="104">
        <v>6</v>
      </c>
      <c r="B8" s="105" t="s">
        <v>42</v>
      </c>
      <c r="C8" s="105" t="s">
        <v>43</v>
      </c>
      <c r="D8" s="105" t="s">
        <v>162</v>
      </c>
      <c r="E8" s="105" t="s">
        <v>445</v>
      </c>
      <c r="F8" s="106" t="s">
        <v>34</v>
      </c>
      <c r="G8" s="103" t="str">
        <f t="shared" si="0"/>
        <v>Marcio Costa</v>
      </c>
    </row>
    <row r="9" spans="1:7" ht="18" customHeight="1" x14ac:dyDescent="0.4">
      <c r="A9" s="104">
        <v>7</v>
      </c>
      <c r="B9" s="105" t="s">
        <v>44</v>
      </c>
      <c r="C9" s="105" t="s">
        <v>45</v>
      </c>
      <c r="D9" s="105" t="s">
        <v>97</v>
      </c>
      <c r="E9" s="105" t="s">
        <v>430</v>
      </c>
      <c r="F9" s="106" t="s">
        <v>34</v>
      </c>
      <c r="G9" s="103" t="str">
        <f t="shared" si="0"/>
        <v>Gustavo Roberto Pellizzon</v>
      </c>
    </row>
    <row r="10" spans="1:7" ht="18" customHeight="1" x14ac:dyDescent="0.4">
      <c r="A10" s="156">
        <v>8</v>
      </c>
      <c r="B10" s="157" t="s">
        <v>434</v>
      </c>
      <c r="C10" s="157" t="s">
        <v>435</v>
      </c>
      <c r="D10" s="157" t="s">
        <v>46</v>
      </c>
      <c r="E10" s="157" t="s">
        <v>446</v>
      </c>
      <c r="F10" s="158" t="s">
        <v>206</v>
      </c>
      <c r="G10" s="103" t="str">
        <f t="shared" si="0"/>
        <v>José Mario Cornicelli Botta</v>
      </c>
    </row>
    <row r="11" spans="1:7" ht="18" customHeight="1" x14ac:dyDescent="0.4">
      <c r="A11" s="104">
        <v>9</v>
      </c>
      <c r="B11" s="105" t="s">
        <v>47</v>
      </c>
      <c r="C11" s="105" t="s">
        <v>48</v>
      </c>
      <c r="D11" s="105" t="s">
        <v>49</v>
      </c>
      <c r="E11" s="105" t="s">
        <v>441</v>
      </c>
      <c r="F11" s="106" t="s">
        <v>34</v>
      </c>
      <c r="G11" s="103" t="str">
        <f t="shared" si="0"/>
        <v>Jose Roberto Tridente</v>
      </c>
    </row>
    <row r="12" spans="1:7" ht="18" customHeight="1" x14ac:dyDescent="0.4">
      <c r="A12" s="104">
        <v>10</v>
      </c>
      <c r="B12" s="105" t="s">
        <v>50</v>
      </c>
      <c r="C12" s="105" t="s">
        <v>51</v>
      </c>
      <c r="D12" s="105" t="s">
        <v>166</v>
      </c>
      <c r="E12" s="105" t="s">
        <v>447</v>
      </c>
      <c r="F12" s="106" t="s">
        <v>34</v>
      </c>
      <c r="G12" s="103" t="str">
        <f t="shared" si="0"/>
        <v>Douglas  Dias</v>
      </c>
    </row>
    <row r="13" spans="1:7" ht="18" customHeight="1" x14ac:dyDescent="0.4">
      <c r="A13" s="104">
        <v>11</v>
      </c>
      <c r="B13" s="105" t="s">
        <v>52</v>
      </c>
      <c r="C13" s="105" t="s">
        <v>53</v>
      </c>
      <c r="D13" s="105" t="s">
        <v>136</v>
      </c>
      <c r="E13" s="105" t="s">
        <v>448</v>
      </c>
      <c r="F13" s="106" t="s">
        <v>34</v>
      </c>
      <c r="G13" s="103" t="str">
        <f t="shared" si="0"/>
        <v>Tempei Borba</v>
      </c>
    </row>
    <row r="14" spans="1:7" ht="18" customHeight="1" x14ac:dyDescent="0.4">
      <c r="A14" s="104">
        <v>12</v>
      </c>
      <c r="B14" s="105" t="s">
        <v>54</v>
      </c>
      <c r="C14" s="105" t="s">
        <v>55</v>
      </c>
      <c r="D14" s="105" t="s">
        <v>56</v>
      </c>
      <c r="E14" s="105" t="s">
        <v>431</v>
      </c>
      <c r="F14" s="106" t="s">
        <v>34</v>
      </c>
      <c r="G14" s="103" t="str">
        <f t="shared" si="0"/>
        <v>Edison Paula</v>
      </c>
    </row>
    <row r="15" spans="1:7" ht="18" customHeight="1" x14ac:dyDescent="0.4">
      <c r="A15" s="104">
        <v>13</v>
      </c>
      <c r="B15" s="105" t="s">
        <v>449</v>
      </c>
      <c r="C15" s="105" t="s">
        <v>57</v>
      </c>
      <c r="D15" s="105" t="s">
        <v>58</v>
      </c>
      <c r="E15" s="105" t="s">
        <v>441</v>
      </c>
      <c r="F15" s="106" t="s">
        <v>34</v>
      </c>
      <c r="G15" s="103" t="str">
        <f t="shared" si="0"/>
        <v>Rafael Paiva</v>
      </c>
    </row>
    <row r="16" spans="1:7" ht="18" customHeight="1" x14ac:dyDescent="0.4">
      <c r="A16" s="104">
        <v>14</v>
      </c>
      <c r="B16" s="105" t="s">
        <v>59</v>
      </c>
      <c r="C16" s="105" t="s">
        <v>60</v>
      </c>
      <c r="D16" s="105" t="s">
        <v>159</v>
      </c>
      <c r="E16" s="105" t="s">
        <v>441</v>
      </c>
      <c r="F16" s="106" t="s">
        <v>34</v>
      </c>
      <c r="G16" s="103" t="str">
        <f t="shared" si="0"/>
        <v>Fernando Labombarda</v>
      </c>
    </row>
    <row r="17" spans="1:7" ht="18" customHeight="1" x14ac:dyDescent="0.4">
      <c r="A17" s="104">
        <v>15</v>
      </c>
      <c r="B17" s="105" t="s">
        <v>438</v>
      </c>
      <c r="C17" s="105" t="s">
        <v>439</v>
      </c>
      <c r="D17" s="105" t="s">
        <v>124</v>
      </c>
      <c r="E17" s="105" t="s">
        <v>441</v>
      </c>
      <c r="F17" s="106" t="s">
        <v>34</v>
      </c>
      <c r="G17" s="103" t="str">
        <f t="shared" si="0"/>
        <v>Jonathan Dutra de Brito</v>
      </c>
    </row>
    <row r="18" spans="1:7" ht="18" customHeight="1" x14ac:dyDescent="0.4">
      <c r="A18" s="104">
        <v>16</v>
      </c>
      <c r="B18" s="105" t="s">
        <v>61</v>
      </c>
      <c r="C18" s="105" t="s">
        <v>62</v>
      </c>
      <c r="D18" s="105" t="s">
        <v>62</v>
      </c>
      <c r="E18" s="105" t="s">
        <v>441</v>
      </c>
      <c r="F18" s="106" t="s">
        <v>34</v>
      </c>
      <c r="G18" s="103" t="str">
        <f t="shared" si="0"/>
        <v>Marcelo  Spanazzi</v>
      </c>
    </row>
    <row r="19" spans="1:7" ht="18" customHeight="1" x14ac:dyDescent="0.4">
      <c r="A19" s="104">
        <v>17</v>
      </c>
      <c r="B19" s="105" t="s">
        <v>450</v>
      </c>
      <c r="C19" s="105" t="s">
        <v>73</v>
      </c>
      <c r="D19" s="105" t="s">
        <v>91</v>
      </c>
      <c r="E19" s="105" t="s">
        <v>441</v>
      </c>
      <c r="F19" s="106" t="s">
        <v>34</v>
      </c>
      <c r="G19" s="103" t="str">
        <f t="shared" si="0"/>
        <v>Heitor Teles</v>
      </c>
    </row>
    <row r="20" spans="1:7" ht="18" customHeight="1" x14ac:dyDescent="0.4">
      <c r="A20" s="104">
        <v>18</v>
      </c>
      <c r="B20" s="105" t="s">
        <v>63</v>
      </c>
      <c r="C20" s="105" t="s">
        <v>64</v>
      </c>
      <c r="D20" s="105" t="s">
        <v>157</v>
      </c>
      <c r="E20" s="105" t="s">
        <v>441</v>
      </c>
      <c r="F20" s="106" t="s">
        <v>34</v>
      </c>
      <c r="G20" s="103" t="str">
        <f t="shared" si="0"/>
        <v>Kerleston Pereira</v>
      </c>
    </row>
    <row r="21" spans="1:7" ht="18" customHeight="1" x14ac:dyDescent="0.4">
      <c r="A21" s="104">
        <v>19</v>
      </c>
      <c r="B21" s="105" t="s">
        <v>65</v>
      </c>
      <c r="C21" s="105" t="s">
        <v>66</v>
      </c>
      <c r="D21" s="105" t="s">
        <v>165</v>
      </c>
      <c r="E21" s="105" t="s">
        <v>452</v>
      </c>
      <c r="F21" s="106" t="s">
        <v>34</v>
      </c>
      <c r="G21" s="103" t="str">
        <f t="shared" si="0"/>
        <v>Rodrigo Udvary</v>
      </c>
    </row>
    <row r="22" spans="1:7" ht="18" customHeight="1" x14ac:dyDescent="0.4">
      <c r="A22" s="156">
        <v>20</v>
      </c>
      <c r="B22" s="157" t="s">
        <v>59</v>
      </c>
      <c r="C22" s="157" t="s">
        <v>67</v>
      </c>
      <c r="D22" s="157" t="s">
        <v>68</v>
      </c>
      <c r="E22" s="157" t="s">
        <v>441</v>
      </c>
      <c r="F22" s="158" t="s">
        <v>206</v>
      </c>
      <c r="G22" s="103" t="str">
        <f t="shared" si="0"/>
        <v>Fernando Zulin Veiga</v>
      </c>
    </row>
    <row r="23" spans="1:7" ht="18" customHeight="1" x14ac:dyDescent="0.4">
      <c r="A23" s="104">
        <v>21</v>
      </c>
      <c r="B23" s="105" t="s">
        <v>61</v>
      </c>
      <c r="C23" s="105" t="s">
        <v>69</v>
      </c>
      <c r="D23" s="105" t="s">
        <v>69</v>
      </c>
      <c r="E23" s="105" t="s">
        <v>441</v>
      </c>
      <c r="F23" s="106" t="s">
        <v>34</v>
      </c>
      <c r="G23" s="103" t="str">
        <f t="shared" si="0"/>
        <v>Marcelo  Lee</v>
      </c>
    </row>
    <row r="24" spans="1:7" ht="18" customHeight="1" x14ac:dyDescent="0.4">
      <c r="A24" s="104">
        <v>22</v>
      </c>
      <c r="B24" s="105" t="s">
        <v>70</v>
      </c>
      <c r="C24" s="105" t="s">
        <v>71</v>
      </c>
      <c r="D24" s="105" t="s">
        <v>164</v>
      </c>
      <c r="E24" s="105" t="s">
        <v>441</v>
      </c>
      <c r="F24" s="106" t="s">
        <v>34</v>
      </c>
      <c r="G24" s="103" t="str">
        <f t="shared" si="0"/>
        <v>Reinaldo  Pereira da silva</v>
      </c>
    </row>
    <row r="25" spans="1:7" ht="18" customHeight="1" x14ac:dyDescent="0.4">
      <c r="A25" s="104">
        <v>23</v>
      </c>
      <c r="B25" s="105" t="s">
        <v>72</v>
      </c>
      <c r="C25" s="105" t="s">
        <v>73</v>
      </c>
      <c r="D25" s="105" t="s">
        <v>168</v>
      </c>
      <c r="E25" s="105" t="s">
        <v>441</v>
      </c>
      <c r="F25" s="106" t="s">
        <v>34</v>
      </c>
      <c r="G25" s="103" t="str">
        <f t="shared" si="0"/>
        <v>Guilherme Teles</v>
      </c>
    </row>
    <row r="26" spans="1:7" ht="18" customHeight="1" x14ac:dyDescent="0.4">
      <c r="A26" s="160">
        <v>24</v>
      </c>
      <c r="B26" s="161" t="s">
        <v>208</v>
      </c>
      <c r="C26" s="161" t="s">
        <v>209</v>
      </c>
      <c r="D26" s="161" t="s">
        <v>161</v>
      </c>
      <c r="E26" s="168" t="s">
        <v>451</v>
      </c>
      <c r="F26" s="160" t="s">
        <v>34</v>
      </c>
      <c r="G26" s="103" t="str">
        <f t="shared" si="0"/>
        <v>Maycon Evandro</v>
      </c>
    </row>
    <row r="27" spans="1:7" ht="18" customHeight="1" x14ac:dyDescent="0.4">
      <c r="A27" s="160">
        <v>25</v>
      </c>
      <c r="B27" s="161" t="s">
        <v>210</v>
      </c>
      <c r="C27" s="161" t="s">
        <v>211</v>
      </c>
      <c r="D27" s="161" t="s">
        <v>160</v>
      </c>
      <c r="E27" s="168" t="s">
        <v>451</v>
      </c>
      <c r="F27" s="160" t="s">
        <v>34</v>
      </c>
      <c r="G27" s="103" t="str">
        <f t="shared" si="0"/>
        <v>Manuel de Oliveira Santos</v>
      </c>
    </row>
    <row r="28" spans="1:7" ht="18" customHeight="1" x14ac:dyDescent="0.4">
      <c r="A28" s="108">
        <v>26</v>
      </c>
      <c r="B28" s="107"/>
      <c r="C28" s="107"/>
      <c r="D28" s="107"/>
      <c r="E28" s="107"/>
      <c r="F28" s="107"/>
      <c r="G28" s="103" t="str">
        <f t="shared" si="0"/>
        <v xml:space="preserve"> </v>
      </c>
    </row>
    <row r="29" spans="1:7" ht="18" customHeight="1" x14ac:dyDescent="0.4">
      <c r="A29" s="108">
        <v>27</v>
      </c>
      <c r="B29" s="107"/>
      <c r="C29" s="107"/>
      <c r="D29" s="107"/>
      <c r="E29" s="107"/>
      <c r="F29" s="107"/>
      <c r="G29" s="103" t="str">
        <f t="shared" si="0"/>
        <v xml:space="preserve"> </v>
      </c>
    </row>
    <row r="30" spans="1:7" ht="18" customHeight="1" x14ac:dyDescent="0.4">
      <c r="A30" s="108">
        <v>28</v>
      </c>
      <c r="B30" s="107"/>
      <c r="C30" s="107"/>
      <c r="D30" s="107"/>
      <c r="E30" s="107"/>
      <c r="F30" s="107"/>
      <c r="G30" s="103" t="str">
        <f t="shared" si="0"/>
        <v xml:space="preserve"> </v>
      </c>
    </row>
    <row r="31" spans="1:7" ht="18" customHeight="1" x14ac:dyDescent="0.4">
      <c r="A31" s="108">
        <v>29</v>
      </c>
      <c r="B31" s="107"/>
      <c r="C31" s="107"/>
      <c r="D31" s="107"/>
      <c r="E31" s="107"/>
      <c r="F31" s="107"/>
      <c r="G31" s="103" t="str">
        <f t="shared" si="0"/>
        <v xml:space="preserve"> </v>
      </c>
    </row>
    <row r="32" spans="1:7" ht="18" customHeight="1" x14ac:dyDescent="0.4">
      <c r="A32" s="108">
        <v>30</v>
      </c>
      <c r="B32" s="107"/>
      <c r="C32" s="107"/>
      <c r="D32" s="107"/>
      <c r="E32" s="107"/>
      <c r="F32" s="107"/>
      <c r="G32" s="103" t="str">
        <f t="shared" si="0"/>
        <v xml:space="preserve"> </v>
      </c>
    </row>
    <row r="33" spans="1:7" ht="18" customHeight="1" x14ac:dyDescent="0.4">
      <c r="A33" s="108">
        <v>31</v>
      </c>
      <c r="B33" s="107"/>
      <c r="C33" s="107"/>
      <c r="D33" s="107"/>
      <c r="E33" s="107"/>
      <c r="F33" s="107"/>
      <c r="G33" s="103" t="str">
        <f t="shared" si="0"/>
        <v xml:space="preserve"> </v>
      </c>
    </row>
    <row r="34" spans="1:7" ht="18" customHeight="1" x14ac:dyDescent="0.4">
      <c r="A34" s="108">
        <v>32</v>
      </c>
      <c r="B34" s="107"/>
      <c r="C34" s="107"/>
      <c r="D34" s="107"/>
      <c r="E34" s="107"/>
      <c r="F34" s="107"/>
      <c r="G34" s="103" t="str">
        <f t="shared" si="0"/>
        <v xml:space="preserve"> </v>
      </c>
    </row>
  </sheetData>
  <autoFilter ref="B1:F2" xr:uid="{00000000-0009-0000-0000-000001000000}"/>
  <mergeCells count="5">
    <mergeCell ref="B1:B2"/>
    <mergeCell ref="C1:C2"/>
    <mergeCell ref="D1:D2"/>
    <mergeCell ref="E1:E2"/>
    <mergeCell ref="F1:F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7"/>
  <sheetViews>
    <sheetView showGridLines="0" workbookViewId="0">
      <pane ySplit="6" topLeftCell="A7" activePane="bottomLeft" state="frozenSplit"/>
      <selection pane="bottomLeft" activeCell="F44" sqref="F44"/>
    </sheetView>
  </sheetViews>
  <sheetFormatPr defaultRowHeight="12.45" x14ac:dyDescent="0.3"/>
  <cols>
    <col min="1" max="1" width="0" style="109" hidden="1" customWidth="1"/>
    <col min="2" max="2" width="5.15234375" style="109" customWidth="1"/>
    <col min="3" max="3" width="15.3046875" style="109" customWidth="1"/>
    <col min="4" max="4" width="0.15234375" style="109" customWidth="1"/>
    <col min="5" max="5" width="4.3828125" style="109" customWidth="1"/>
    <col min="6" max="9" width="13.3046875" style="109" customWidth="1"/>
    <col min="10" max="10" width="9.84375" style="109" customWidth="1"/>
    <col min="11" max="11" width="26.3046875" style="109" customWidth="1"/>
    <col min="12" max="12" width="5.3046875" style="109" customWidth="1"/>
    <col min="13" max="13" width="0.15234375" style="109" customWidth="1"/>
    <col min="14" max="14" width="16.15234375" style="109" customWidth="1"/>
    <col min="15" max="15" width="3.3828125" style="109" customWidth="1"/>
    <col min="16" max="16" width="0.69140625" style="109" customWidth="1"/>
    <col min="17" max="256" width="9.15234375" style="109"/>
    <col min="257" max="257" width="0" style="109" hidden="1" customWidth="1"/>
    <col min="258" max="258" width="5.15234375" style="109" customWidth="1"/>
    <col min="259" max="259" width="15.3046875" style="109" customWidth="1"/>
    <col min="260" max="260" width="0.15234375" style="109" customWidth="1"/>
    <col min="261" max="261" width="4.3828125" style="109" customWidth="1"/>
    <col min="262" max="265" width="13.3046875" style="109" customWidth="1"/>
    <col min="266" max="266" width="9.84375" style="109" customWidth="1"/>
    <col min="267" max="267" width="26.3046875" style="109" customWidth="1"/>
    <col min="268" max="268" width="5.3046875" style="109" customWidth="1"/>
    <col min="269" max="269" width="0.15234375" style="109" customWidth="1"/>
    <col min="270" max="270" width="16.15234375" style="109" customWidth="1"/>
    <col min="271" max="271" width="3.3828125" style="109" customWidth="1"/>
    <col min="272" max="272" width="0.69140625" style="109" customWidth="1"/>
    <col min="273" max="512" width="9.15234375" style="109"/>
    <col min="513" max="513" width="0" style="109" hidden="1" customWidth="1"/>
    <col min="514" max="514" width="5.15234375" style="109" customWidth="1"/>
    <col min="515" max="515" width="15.3046875" style="109" customWidth="1"/>
    <col min="516" max="516" width="0.15234375" style="109" customWidth="1"/>
    <col min="517" max="517" width="4.3828125" style="109" customWidth="1"/>
    <col min="518" max="521" width="13.3046875" style="109" customWidth="1"/>
    <col min="522" max="522" width="9.84375" style="109" customWidth="1"/>
    <col min="523" max="523" width="26.3046875" style="109" customWidth="1"/>
    <col min="524" max="524" width="5.3046875" style="109" customWidth="1"/>
    <col min="525" max="525" width="0.15234375" style="109" customWidth="1"/>
    <col min="526" max="526" width="16.15234375" style="109" customWidth="1"/>
    <col min="527" max="527" width="3.3828125" style="109" customWidth="1"/>
    <col min="528" max="528" width="0.69140625" style="109" customWidth="1"/>
    <col min="529" max="768" width="9.15234375" style="109"/>
    <col min="769" max="769" width="0" style="109" hidden="1" customWidth="1"/>
    <col min="770" max="770" width="5.15234375" style="109" customWidth="1"/>
    <col min="771" max="771" width="15.3046875" style="109" customWidth="1"/>
    <col min="772" max="772" width="0.15234375" style="109" customWidth="1"/>
    <col min="773" max="773" width="4.3828125" style="109" customWidth="1"/>
    <col min="774" max="777" width="13.3046875" style="109" customWidth="1"/>
    <col min="778" max="778" width="9.84375" style="109" customWidth="1"/>
    <col min="779" max="779" width="26.3046875" style="109" customWidth="1"/>
    <col min="780" max="780" width="5.3046875" style="109" customWidth="1"/>
    <col min="781" max="781" width="0.15234375" style="109" customWidth="1"/>
    <col min="782" max="782" width="16.15234375" style="109" customWidth="1"/>
    <col min="783" max="783" width="3.3828125" style="109" customWidth="1"/>
    <col min="784" max="784" width="0.69140625" style="109" customWidth="1"/>
    <col min="785" max="1024" width="9.15234375" style="109"/>
    <col min="1025" max="1025" width="0" style="109" hidden="1" customWidth="1"/>
    <col min="1026" max="1026" width="5.15234375" style="109" customWidth="1"/>
    <col min="1027" max="1027" width="15.3046875" style="109" customWidth="1"/>
    <col min="1028" max="1028" width="0.15234375" style="109" customWidth="1"/>
    <col min="1029" max="1029" width="4.3828125" style="109" customWidth="1"/>
    <col min="1030" max="1033" width="13.3046875" style="109" customWidth="1"/>
    <col min="1034" max="1034" width="9.84375" style="109" customWidth="1"/>
    <col min="1035" max="1035" width="26.3046875" style="109" customWidth="1"/>
    <col min="1036" max="1036" width="5.3046875" style="109" customWidth="1"/>
    <col min="1037" max="1037" width="0.15234375" style="109" customWidth="1"/>
    <col min="1038" max="1038" width="16.15234375" style="109" customWidth="1"/>
    <col min="1039" max="1039" width="3.3828125" style="109" customWidth="1"/>
    <col min="1040" max="1040" width="0.69140625" style="109" customWidth="1"/>
    <col min="1041" max="1280" width="9.15234375" style="109"/>
    <col min="1281" max="1281" width="0" style="109" hidden="1" customWidth="1"/>
    <col min="1282" max="1282" width="5.15234375" style="109" customWidth="1"/>
    <col min="1283" max="1283" width="15.3046875" style="109" customWidth="1"/>
    <col min="1284" max="1284" width="0.15234375" style="109" customWidth="1"/>
    <col min="1285" max="1285" width="4.3828125" style="109" customWidth="1"/>
    <col min="1286" max="1289" width="13.3046875" style="109" customWidth="1"/>
    <col min="1290" max="1290" width="9.84375" style="109" customWidth="1"/>
    <col min="1291" max="1291" width="26.3046875" style="109" customWidth="1"/>
    <col min="1292" max="1292" width="5.3046875" style="109" customWidth="1"/>
    <col min="1293" max="1293" width="0.15234375" style="109" customWidth="1"/>
    <col min="1294" max="1294" width="16.15234375" style="109" customWidth="1"/>
    <col min="1295" max="1295" width="3.3828125" style="109" customWidth="1"/>
    <col min="1296" max="1296" width="0.69140625" style="109" customWidth="1"/>
    <col min="1297" max="1536" width="9.15234375" style="109"/>
    <col min="1537" max="1537" width="0" style="109" hidden="1" customWidth="1"/>
    <col min="1538" max="1538" width="5.15234375" style="109" customWidth="1"/>
    <col min="1539" max="1539" width="15.3046875" style="109" customWidth="1"/>
    <col min="1540" max="1540" width="0.15234375" style="109" customWidth="1"/>
    <col min="1541" max="1541" width="4.3828125" style="109" customWidth="1"/>
    <col min="1542" max="1545" width="13.3046875" style="109" customWidth="1"/>
    <col min="1546" max="1546" width="9.84375" style="109" customWidth="1"/>
    <col min="1547" max="1547" width="26.3046875" style="109" customWidth="1"/>
    <col min="1548" max="1548" width="5.3046875" style="109" customWidth="1"/>
    <col min="1549" max="1549" width="0.15234375" style="109" customWidth="1"/>
    <col min="1550" max="1550" width="16.15234375" style="109" customWidth="1"/>
    <col min="1551" max="1551" width="3.3828125" style="109" customWidth="1"/>
    <col min="1552" max="1552" width="0.69140625" style="109" customWidth="1"/>
    <col min="1553" max="1792" width="9.15234375" style="109"/>
    <col min="1793" max="1793" width="0" style="109" hidden="1" customWidth="1"/>
    <col min="1794" max="1794" width="5.15234375" style="109" customWidth="1"/>
    <col min="1795" max="1795" width="15.3046875" style="109" customWidth="1"/>
    <col min="1796" max="1796" width="0.15234375" style="109" customWidth="1"/>
    <col min="1797" max="1797" width="4.3828125" style="109" customWidth="1"/>
    <col min="1798" max="1801" width="13.3046875" style="109" customWidth="1"/>
    <col min="1802" max="1802" width="9.84375" style="109" customWidth="1"/>
    <col min="1803" max="1803" width="26.3046875" style="109" customWidth="1"/>
    <col min="1804" max="1804" width="5.3046875" style="109" customWidth="1"/>
    <col min="1805" max="1805" width="0.15234375" style="109" customWidth="1"/>
    <col min="1806" max="1806" width="16.15234375" style="109" customWidth="1"/>
    <col min="1807" max="1807" width="3.3828125" style="109" customWidth="1"/>
    <col min="1808" max="1808" width="0.69140625" style="109" customWidth="1"/>
    <col min="1809" max="2048" width="9.15234375" style="109"/>
    <col min="2049" max="2049" width="0" style="109" hidden="1" customWidth="1"/>
    <col min="2050" max="2050" width="5.15234375" style="109" customWidth="1"/>
    <col min="2051" max="2051" width="15.3046875" style="109" customWidth="1"/>
    <col min="2052" max="2052" width="0.15234375" style="109" customWidth="1"/>
    <col min="2053" max="2053" width="4.3828125" style="109" customWidth="1"/>
    <col min="2054" max="2057" width="13.3046875" style="109" customWidth="1"/>
    <col min="2058" max="2058" width="9.84375" style="109" customWidth="1"/>
    <col min="2059" max="2059" width="26.3046875" style="109" customWidth="1"/>
    <col min="2060" max="2060" width="5.3046875" style="109" customWidth="1"/>
    <col min="2061" max="2061" width="0.15234375" style="109" customWidth="1"/>
    <col min="2062" max="2062" width="16.15234375" style="109" customWidth="1"/>
    <col min="2063" max="2063" width="3.3828125" style="109" customWidth="1"/>
    <col min="2064" max="2064" width="0.69140625" style="109" customWidth="1"/>
    <col min="2065" max="2304" width="9.15234375" style="109"/>
    <col min="2305" max="2305" width="0" style="109" hidden="1" customWidth="1"/>
    <col min="2306" max="2306" width="5.15234375" style="109" customWidth="1"/>
    <col min="2307" max="2307" width="15.3046875" style="109" customWidth="1"/>
    <col min="2308" max="2308" width="0.15234375" style="109" customWidth="1"/>
    <col min="2309" max="2309" width="4.3828125" style="109" customWidth="1"/>
    <col min="2310" max="2313" width="13.3046875" style="109" customWidth="1"/>
    <col min="2314" max="2314" width="9.84375" style="109" customWidth="1"/>
    <col min="2315" max="2315" width="26.3046875" style="109" customWidth="1"/>
    <col min="2316" max="2316" width="5.3046875" style="109" customWidth="1"/>
    <col min="2317" max="2317" width="0.15234375" style="109" customWidth="1"/>
    <col min="2318" max="2318" width="16.15234375" style="109" customWidth="1"/>
    <col min="2319" max="2319" width="3.3828125" style="109" customWidth="1"/>
    <col min="2320" max="2320" width="0.69140625" style="109" customWidth="1"/>
    <col min="2321" max="2560" width="9.15234375" style="109"/>
    <col min="2561" max="2561" width="0" style="109" hidden="1" customWidth="1"/>
    <col min="2562" max="2562" width="5.15234375" style="109" customWidth="1"/>
    <col min="2563" max="2563" width="15.3046875" style="109" customWidth="1"/>
    <col min="2564" max="2564" width="0.15234375" style="109" customWidth="1"/>
    <col min="2565" max="2565" width="4.3828125" style="109" customWidth="1"/>
    <col min="2566" max="2569" width="13.3046875" style="109" customWidth="1"/>
    <col min="2570" max="2570" width="9.84375" style="109" customWidth="1"/>
    <col min="2571" max="2571" width="26.3046875" style="109" customWidth="1"/>
    <col min="2572" max="2572" width="5.3046875" style="109" customWidth="1"/>
    <col min="2573" max="2573" width="0.15234375" style="109" customWidth="1"/>
    <col min="2574" max="2574" width="16.15234375" style="109" customWidth="1"/>
    <col min="2575" max="2575" width="3.3828125" style="109" customWidth="1"/>
    <col min="2576" max="2576" width="0.69140625" style="109" customWidth="1"/>
    <col min="2577" max="2816" width="9.15234375" style="109"/>
    <col min="2817" max="2817" width="0" style="109" hidden="1" customWidth="1"/>
    <col min="2818" max="2818" width="5.15234375" style="109" customWidth="1"/>
    <col min="2819" max="2819" width="15.3046875" style="109" customWidth="1"/>
    <col min="2820" max="2820" width="0.15234375" style="109" customWidth="1"/>
    <col min="2821" max="2821" width="4.3828125" style="109" customWidth="1"/>
    <col min="2822" max="2825" width="13.3046875" style="109" customWidth="1"/>
    <col min="2826" max="2826" width="9.84375" style="109" customWidth="1"/>
    <col min="2827" max="2827" width="26.3046875" style="109" customWidth="1"/>
    <col min="2828" max="2828" width="5.3046875" style="109" customWidth="1"/>
    <col min="2829" max="2829" width="0.15234375" style="109" customWidth="1"/>
    <col min="2830" max="2830" width="16.15234375" style="109" customWidth="1"/>
    <col min="2831" max="2831" width="3.3828125" style="109" customWidth="1"/>
    <col min="2832" max="2832" width="0.69140625" style="109" customWidth="1"/>
    <col min="2833" max="3072" width="9.15234375" style="109"/>
    <col min="3073" max="3073" width="0" style="109" hidden="1" customWidth="1"/>
    <col min="3074" max="3074" width="5.15234375" style="109" customWidth="1"/>
    <col min="3075" max="3075" width="15.3046875" style="109" customWidth="1"/>
    <col min="3076" max="3076" width="0.15234375" style="109" customWidth="1"/>
    <col min="3077" max="3077" width="4.3828125" style="109" customWidth="1"/>
    <col min="3078" max="3081" width="13.3046875" style="109" customWidth="1"/>
    <col min="3082" max="3082" width="9.84375" style="109" customWidth="1"/>
    <col min="3083" max="3083" width="26.3046875" style="109" customWidth="1"/>
    <col min="3084" max="3084" width="5.3046875" style="109" customWidth="1"/>
    <col min="3085" max="3085" width="0.15234375" style="109" customWidth="1"/>
    <col min="3086" max="3086" width="16.15234375" style="109" customWidth="1"/>
    <col min="3087" max="3087" width="3.3828125" style="109" customWidth="1"/>
    <col min="3088" max="3088" width="0.69140625" style="109" customWidth="1"/>
    <col min="3089" max="3328" width="9.15234375" style="109"/>
    <col min="3329" max="3329" width="0" style="109" hidden="1" customWidth="1"/>
    <col min="3330" max="3330" width="5.15234375" style="109" customWidth="1"/>
    <col min="3331" max="3331" width="15.3046875" style="109" customWidth="1"/>
    <col min="3332" max="3332" width="0.15234375" style="109" customWidth="1"/>
    <col min="3333" max="3333" width="4.3828125" style="109" customWidth="1"/>
    <col min="3334" max="3337" width="13.3046875" style="109" customWidth="1"/>
    <col min="3338" max="3338" width="9.84375" style="109" customWidth="1"/>
    <col min="3339" max="3339" width="26.3046875" style="109" customWidth="1"/>
    <col min="3340" max="3340" width="5.3046875" style="109" customWidth="1"/>
    <col min="3341" max="3341" width="0.15234375" style="109" customWidth="1"/>
    <col min="3342" max="3342" width="16.15234375" style="109" customWidth="1"/>
    <col min="3343" max="3343" width="3.3828125" style="109" customWidth="1"/>
    <col min="3344" max="3344" width="0.69140625" style="109" customWidth="1"/>
    <col min="3345" max="3584" width="9.15234375" style="109"/>
    <col min="3585" max="3585" width="0" style="109" hidden="1" customWidth="1"/>
    <col min="3586" max="3586" width="5.15234375" style="109" customWidth="1"/>
    <col min="3587" max="3587" width="15.3046875" style="109" customWidth="1"/>
    <col min="3588" max="3588" width="0.15234375" style="109" customWidth="1"/>
    <col min="3589" max="3589" width="4.3828125" style="109" customWidth="1"/>
    <col min="3590" max="3593" width="13.3046875" style="109" customWidth="1"/>
    <col min="3594" max="3594" width="9.84375" style="109" customWidth="1"/>
    <col min="3595" max="3595" width="26.3046875" style="109" customWidth="1"/>
    <col min="3596" max="3596" width="5.3046875" style="109" customWidth="1"/>
    <col min="3597" max="3597" width="0.15234375" style="109" customWidth="1"/>
    <col min="3598" max="3598" width="16.15234375" style="109" customWidth="1"/>
    <col min="3599" max="3599" width="3.3828125" style="109" customWidth="1"/>
    <col min="3600" max="3600" width="0.69140625" style="109" customWidth="1"/>
    <col min="3601" max="3840" width="9.15234375" style="109"/>
    <col min="3841" max="3841" width="0" style="109" hidden="1" customWidth="1"/>
    <col min="3842" max="3842" width="5.15234375" style="109" customWidth="1"/>
    <col min="3843" max="3843" width="15.3046875" style="109" customWidth="1"/>
    <col min="3844" max="3844" width="0.15234375" style="109" customWidth="1"/>
    <col min="3845" max="3845" width="4.3828125" style="109" customWidth="1"/>
    <col min="3846" max="3849" width="13.3046875" style="109" customWidth="1"/>
    <col min="3850" max="3850" width="9.84375" style="109" customWidth="1"/>
    <col min="3851" max="3851" width="26.3046875" style="109" customWidth="1"/>
    <col min="3852" max="3852" width="5.3046875" style="109" customWidth="1"/>
    <col min="3853" max="3853" width="0.15234375" style="109" customWidth="1"/>
    <col min="3854" max="3854" width="16.15234375" style="109" customWidth="1"/>
    <col min="3855" max="3855" width="3.3828125" style="109" customWidth="1"/>
    <col min="3856" max="3856" width="0.69140625" style="109" customWidth="1"/>
    <col min="3857" max="4096" width="9.15234375" style="109"/>
    <col min="4097" max="4097" width="0" style="109" hidden="1" customWidth="1"/>
    <col min="4098" max="4098" width="5.15234375" style="109" customWidth="1"/>
    <col min="4099" max="4099" width="15.3046875" style="109" customWidth="1"/>
    <col min="4100" max="4100" width="0.15234375" style="109" customWidth="1"/>
    <col min="4101" max="4101" width="4.3828125" style="109" customWidth="1"/>
    <col min="4102" max="4105" width="13.3046875" style="109" customWidth="1"/>
    <col min="4106" max="4106" width="9.84375" style="109" customWidth="1"/>
    <col min="4107" max="4107" width="26.3046875" style="109" customWidth="1"/>
    <col min="4108" max="4108" width="5.3046875" style="109" customWidth="1"/>
    <col min="4109" max="4109" width="0.15234375" style="109" customWidth="1"/>
    <col min="4110" max="4110" width="16.15234375" style="109" customWidth="1"/>
    <col min="4111" max="4111" width="3.3828125" style="109" customWidth="1"/>
    <col min="4112" max="4112" width="0.69140625" style="109" customWidth="1"/>
    <col min="4113" max="4352" width="9.15234375" style="109"/>
    <col min="4353" max="4353" width="0" style="109" hidden="1" customWidth="1"/>
    <col min="4354" max="4354" width="5.15234375" style="109" customWidth="1"/>
    <col min="4355" max="4355" width="15.3046875" style="109" customWidth="1"/>
    <col min="4356" max="4356" width="0.15234375" style="109" customWidth="1"/>
    <col min="4357" max="4357" width="4.3828125" style="109" customWidth="1"/>
    <col min="4358" max="4361" width="13.3046875" style="109" customWidth="1"/>
    <col min="4362" max="4362" width="9.84375" style="109" customWidth="1"/>
    <col min="4363" max="4363" width="26.3046875" style="109" customWidth="1"/>
    <col min="4364" max="4364" width="5.3046875" style="109" customWidth="1"/>
    <col min="4365" max="4365" width="0.15234375" style="109" customWidth="1"/>
    <col min="4366" max="4366" width="16.15234375" style="109" customWidth="1"/>
    <col min="4367" max="4367" width="3.3828125" style="109" customWidth="1"/>
    <col min="4368" max="4368" width="0.69140625" style="109" customWidth="1"/>
    <col min="4369" max="4608" width="9.15234375" style="109"/>
    <col min="4609" max="4609" width="0" style="109" hidden="1" customWidth="1"/>
    <col min="4610" max="4610" width="5.15234375" style="109" customWidth="1"/>
    <col min="4611" max="4611" width="15.3046875" style="109" customWidth="1"/>
    <col min="4612" max="4612" width="0.15234375" style="109" customWidth="1"/>
    <col min="4613" max="4613" width="4.3828125" style="109" customWidth="1"/>
    <col min="4614" max="4617" width="13.3046875" style="109" customWidth="1"/>
    <col min="4618" max="4618" width="9.84375" style="109" customWidth="1"/>
    <col min="4619" max="4619" width="26.3046875" style="109" customWidth="1"/>
    <col min="4620" max="4620" width="5.3046875" style="109" customWidth="1"/>
    <col min="4621" max="4621" width="0.15234375" style="109" customWidth="1"/>
    <col min="4622" max="4622" width="16.15234375" style="109" customWidth="1"/>
    <col min="4623" max="4623" width="3.3828125" style="109" customWidth="1"/>
    <col min="4624" max="4624" width="0.69140625" style="109" customWidth="1"/>
    <col min="4625" max="4864" width="9.15234375" style="109"/>
    <col min="4865" max="4865" width="0" style="109" hidden="1" customWidth="1"/>
    <col min="4866" max="4866" width="5.15234375" style="109" customWidth="1"/>
    <col min="4867" max="4867" width="15.3046875" style="109" customWidth="1"/>
    <col min="4868" max="4868" width="0.15234375" style="109" customWidth="1"/>
    <col min="4869" max="4869" width="4.3828125" style="109" customWidth="1"/>
    <col min="4870" max="4873" width="13.3046875" style="109" customWidth="1"/>
    <col min="4874" max="4874" width="9.84375" style="109" customWidth="1"/>
    <col min="4875" max="4875" width="26.3046875" style="109" customWidth="1"/>
    <col min="4876" max="4876" width="5.3046875" style="109" customWidth="1"/>
    <col min="4877" max="4877" width="0.15234375" style="109" customWidth="1"/>
    <col min="4878" max="4878" width="16.15234375" style="109" customWidth="1"/>
    <col min="4879" max="4879" width="3.3828125" style="109" customWidth="1"/>
    <col min="4880" max="4880" width="0.69140625" style="109" customWidth="1"/>
    <col min="4881" max="5120" width="9.15234375" style="109"/>
    <col min="5121" max="5121" width="0" style="109" hidden="1" customWidth="1"/>
    <col min="5122" max="5122" width="5.15234375" style="109" customWidth="1"/>
    <col min="5123" max="5123" width="15.3046875" style="109" customWidth="1"/>
    <col min="5124" max="5124" width="0.15234375" style="109" customWidth="1"/>
    <col min="5125" max="5125" width="4.3828125" style="109" customWidth="1"/>
    <col min="5126" max="5129" width="13.3046875" style="109" customWidth="1"/>
    <col min="5130" max="5130" width="9.84375" style="109" customWidth="1"/>
    <col min="5131" max="5131" width="26.3046875" style="109" customWidth="1"/>
    <col min="5132" max="5132" width="5.3046875" style="109" customWidth="1"/>
    <col min="5133" max="5133" width="0.15234375" style="109" customWidth="1"/>
    <col min="5134" max="5134" width="16.15234375" style="109" customWidth="1"/>
    <col min="5135" max="5135" width="3.3828125" style="109" customWidth="1"/>
    <col min="5136" max="5136" width="0.69140625" style="109" customWidth="1"/>
    <col min="5137" max="5376" width="9.15234375" style="109"/>
    <col min="5377" max="5377" width="0" style="109" hidden="1" customWidth="1"/>
    <col min="5378" max="5378" width="5.15234375" style="109" customWidth="1"/>
    <col min="5379" max="5379" width="15.3046875" style="109" customWidth="1"/>
    <col min="5380" max="5380" width="0.15234375" style="109" customWidth="1"/>
    <col min="5381" max="5381" width="4.3828125" style="109" customWidth="1"/>
    <col min="5382" max="5385" width="13.3046875" style="109" customWidth="1"/>
    <col min="5386" max="5386" width="9.84375" style="109" customWidth="1"/>
    <col min="5387" max="5387" width="26.3046875" style="109" customWidth="1"/>
    <col min="5388" max="5388" width="5.3046875" style="109" customWidth="1"/>
    <col min="5389" max="5389" width="0.15234375" style="109" customWidth="1"/>
    <col min="5390" max="5390" width="16.15234375" style="109" customWidth="1"/>
    <col min="5391" max="5391" width="3.3828125" style="109" customWidth="1"/>
    <col min="5392" max="5392" width="0.69140625" style="109" customWidth="1"/>
    <col min="5393" max="5632" width="9.15234375" style="109"/>
    <col min="5633" max="5633" width="0" style="109" hidden="1" customWidth="1"/>
    <col min="5634" max="5634" width="5.15234375" style="109" customWidth="1"/>
    <col min="5635" max="5635" width="15.3046875" style="109" customWidth="1"/>
    <col min="5636" max="5636" width="0.15234375" style="109" customWidth="1"/>
    <col min="5637" max="5637" width="4.3828125" style="109" customWidth="1"/>
    <col min="5638" max="5641" width="13.3046875" style="109" customWidth="1"/>
    <col min="5642" max="5642" width="9.84375" style="109" customWidth="1"/>
    <col min="5643" max="5643" width="26.3046875" style="109" customWidth="1"/>
    <col min="5644" max="5644" width="5.3046875" style="109" customWidth="1"/>
    <col min="5645" max="5645" width="0.15234375" style="109" customWidth="1"/>
    <col min="5646" max="5646" width="16.15234375" style="109" customWidth="1"/>
    <col min="5647" max="5647" width="3.3828125" style="109" customWidth="1"/>
    <col min="5648" max="5648" width="0.69140625" style="109" customWidth="1"/>
    <col min="5649" max="5888" width="9.15234375" style="109"/>
    <col min="5889" max="5889" width="0" style="109" hidden="1" customWidth="1"/>
    <col min="5890" max="5890" width="5.15234375" style="109" customWidth="1"/>
    <col min="5891" max="5891" width="15.3046875" style="109" customWidth="1"/>
    <col min="5892" max="5892" width="0.15234375" style="109" customWidth="1"/>
    <col min="5893" max="5893" width="4.3828125" style="109" customWidth="1"/>
    <col min="5894" max="5897" width="13.3046875" style="109" customWidth="1"/>
    <col min="5898" max="5898" width="9.84375" style="109" customWidth="1"/>
    <col min="5899" max="5899" width="26.3046875" style="109" customWidth="1"/>
    <col min="5900" max="5900" width="5.3046875" style="109" customWidth="1"/>
    <col min="5901" max="5901" width="0.15234375" style="109" customWidth="1"/>
    <col min="5902" max="5902" width="16.15234375" style="109" customWidth="1"/>
    <col min="5903" max="5903" width="3.3828125" style="109" customWidth="1"/>
    <col min="5904" max="5904" width="0.69140625" style="109" customWidth="1"/>
    <col min="5905" max="6144" width="9.15234375" style="109"/>
    <col min="6145" max="6145" width="0" style="109" hidden="1" customWidth="1"/>
    <col min="6146" max="6146" width="5.15234375" style="109" customWidth="1"/>
    <col min="6147" max="6147" width="15.3046875" style="109" customWidth="1"/>
    <col min="6148" max="6148" width="0.15234375" style="109" customWidth="1"/>
    <col min="6149" max="6149" width="4.3828125" style="109" customWidth="1"/>
    <col min="6150" max="6153" width="13.3046875" style="109" customWidth="1"/>
    <col min="6154" max="6154" width="9.84375" style="109" customWidth="1"/>
    <col min="6155" max="6155" width="26.3046875" style="109" customWidth="1"/>
    <col min="6156" max="6156" width="5.3046875" style="109" customWidth="1"/>
    <col min="6157" max="6157" width="0.15234375" style="109" customWidth="1"/>
    <col min="6158" max="6158" width="16.15234375" style="109" customWidth="1"/>
    <col min="6159" max="6159" width="3.3828125" style="109" customWidth="1"/>
    <col min="6160" max="6160" width="0.69140625" style="109" customWidth="1"/>
    <col min="6161" max="6400" width="9.15234375" style="109"/>
    <col min="6401" max="6401" width="0" style="109" hidden="1" customWidth="1"/>
    <col min="6402" max="6402" width="5.15234375" style="109" customWidth="1"/>
    <col min="6403" max="6403" width="15.3046875" style="109" customWidth="1"/>
    <col min="6404" max="6404" width="0.15234375" style="109" customWidth="1"/>
    <col min="6405" max="6405" width="4.3828125" style="109" customWidth="1"/>
    <col min="6406" max="6409" width="13.3046875" style="109" customWidth="1"/>
    <col min="6410" max="6410" width="9.84375" style="109" customWidth="1"/>
    <col min="6411" max="6411" width="26.3046875" style="109" customWidth="1"/>
    <col min="6412" max="6412" width="5.3046875" style="109" customWidth="1"/>
    <col min="6413" max="6413" width="0.15234375" style="109" customWidth="1"/>
    <col min="6414" max="6414" width="16.15234375" style="109" customWidth="1"/>
    <col min="6415" max="6415" width="3.3828125" style="109" customWidth="1"/>
    <col min="6416" max="6416" width="0.69140625" style="109" customWidth="1"/>
    <col min="6417" max="6656" width="9.15234375" style="109"/>
    <col min="6657" max="6657" width="0" style="109" hidden="1" customWidth="1"/>
    <col min="6658" max="6658" width="5.15234375" style="109" customWidth="1"/>
    <col min="6659" max="6659" width="15.3046875" style="109" customWidth="1"/>
    <col min="6660" max="6660" width="0.15234375" style="109" customWidth="1"/>
    <col min="6661" max="6661" width="4.3828125" style="109" customWidth="1"/>
    <col min="6662" max="6665" width="13.3046875" style="109" customWidth="1"/>
    <col min="6666" max="6666" width="9.84375" style="109" customWidth="1"/>
    <col min="6667" max="6667" width="26.3046875" style="109" customWidth="1"/>
    <col min="6668" max="6668" width="5.3046875" style="109" customWidth="1"/>
    <col min="6669" max="6669" width="0.15234375" style="109" customWidth="1"/>
    <col min="6670" max="6670" width="16.15234375" style="109" customWidth="1"/>
    <col min="6671" max="6671" width="3.3828125" style="109" customWidth="1"/>
    <col min="6672" max="6672" width="0.69140625" style="109" customWidth="1"/>
    <col min="6673" max="6912" width="9.15234375" style="109"/>
    <col min="6913" max="6913" width="0" style="109" hidden="1" customWidth="1"/>
    <col min="6914" max="6914" width="5.15234375" style="109" customWidth="1"/>
    <col min="6915" max="6915" width="15.3046875" style="109" customWidth="1"/>
    <col min="6916" max="6916" width="0.15234375" style="109" customWidth="1"/>
    <col min="6917" max="6917" width="4.3828125" style="109" customWidth="1"/>
    <col min="6918" max="6921" width="13.3046875" style="109" customWidth="1"/>
    <col min="6922" max="6922" width="9.84375" style="109" customWidth="1"/>
    <col min="6923" max="6923" width="26.3046875" style="109" customWidth="1"/>
    <col min="6924" max="6924" width="5.3046875" style="109" customWidth="1"/>
    <col min="6925" max="6925" width="0.15234375" style="109" customWidth="1"/>
    <col min="6926" max="6926" width="16.15234375" style="109" customWidth="1"/>
    <col min="6927" max="6927" width="3.3828125" style="109" customWidth="1"/>
    <col min="6928" max="6928" width="0.69140625" style="109" customWidth="1"/>
    <col min="6929" max="7168" width="9.15234375" style="109"/>
    <col min="7169" max="7169" width="0" style="109" hidden="1" customWidth="1"/>
    <col min="7170" max="7170" width="5.15234375" style="109" customWidth="1"/>
    <col min="7171" max="7171" width="15.3046875" style="109" customWidth="1"/>
    <col min="7172" max="7172" width="0.15234375" style="109" customWidth="1"/>
    <col min="7173" max="7173" width="4.3828125" style="109" customWidth="1"/>
    <col min="7174" max="7177" width="13.3046875" style="109" customWidth="1"/>
    <col min="7178" max="7178" width="9.84375" style="109" customWidth="1"/>
    <col min="7179" max="7179" width="26.3046875" style="109" customWidth="1"/>
    <col min="7180" max="7180" width="5.3046875" style="109" customWidth="1"/>
    <col min="7181" max="7181" width="0.15234375" style="109" customWidth="1"/>
    <col min="7182" max="7182" width="16.15234375" style="109" customWidth="1"/>
    <col min="7183" max="7183" width="3.3828125" style="109" customWidth="1"/>
    <col min="7184" max="7184" width="0.69140625" style="109" customWidth="1"/>
    <col min="7185" max="7424" width="9.15234375" style="109"/>
    <col min="7425" max="7425" width="0" style="109" hidden="1" customWidth="1"/>
    <col min="7426" max="7426" width="5.15234375" style="109" customWidth="1"/>
    <col min="7427" max="7427" width="15.3046875" style="109" customWidth="1"/>
    <col min="7428" max="7428" width="0.15234375" style="109" customWidth="1"/>
    <col min="7429" max="7429" width="4.3828125" style="109" customWidth="1"/>
    <col min="7430" max="7433" width="13.3046875" style="109" customWidth="1"/>
    <col min="7434" max="7434" width="9.84375" style="109" customWidth="1"/>
    <col min="7435" max="7435" width="26.3046875" style="109" customWidth="1"/>
    <col min="7436" max="7436" width="5.3046875" style="109" customWidth="1"/>
    <col min="7437" max="7437" width="0.15234375" style="109" customWidth="1"/>
    <col min="7438" max="7438" width="16.15234375" style="109" customWidth="1"/>
    <col min="7439" max="7439" width="3.3828125" style="109" customWidth="1"/>
    <col min="7440" max="7440" width="0.69140625" style="109" customWidth="1"/>
    <col min="7441" max="7680" width="9.15234375" style="109"/>
    <col min="7681" max="7681" width="0" style="109" hidden="1" customWidth="1"/>
    <col min="7682" max="7682" width="5.15234375" style="109" customWidth="1"/>
    <col min="7683" max="7683" width="15.3046875" style="109" customWidth="1"/>
    <col min="7684" max="7684" width="0.15234375" style="109" customWidth="1"/>
    <col min="7685" max="7685" width="4.3828125" style="109" customWidth="1"/>
    <col min="7686" max="7689" width="13.3046875" style="109" customWidth="1"/>
    <col min="7690" max="7690" width="9.84375" style="109" customWidth="1"/>
    <col min="7691" max="7691" width="26.3046875" style="109" customWidth="1"/>
    <col min="7692" max="7692" width="5.3046875" style="109" customWidth="1"/>
    <col min="7693" max="7693" width="0.15234375" style="109" customWidth="1"/>
    <col min="7694" max="7694" width="16.15234375" style="109" customWidth="1"/>
    <col min="7695" max="7695" width="3.3828125" style="109" customWidth="1"/>
    <col min="7696" max="7696" width="0.69140625" style="109" customWidth="1"/>
    <col min="7697" max="7936" width="9.15234375" style="109"/>
    <col min="7937" max="7937" width="0" style="109" hidden="1" customWidth="1"/>
    <col min="7938" max="7938" width="5.15234375" style="109" customWidth="1"/>
    <col min="7939" max="7939" width="15.3046875" style="109" customWidth="1"/>
    <col min="7940" max="7940" width="0.15234375" style="109" customWidth="1"/>
    <col min="7941" max="7941" width="4.3828125" style="109" customWidth="1"/>
    <col min="7942" max="7945" width="13.3046875" style="109" customWidth="1"/>
    <col min="7946" max="7946" width="9.84375" style="109" customWidth="1"/>
    <col min="7947" max="7947" width="26.3046875" style="109" customWidth="1"/>
    <col min="7948" max="7948" width="5.3046875" style="109" customWidth="1"/>
    <col min="7949" max="7949" width="0.15234375" style="109" customWidth="1"/>
    <col min="7950" max="7950" width="16.15234375" style="109" customWidth="1"/>
    <col min="7951" max="7951" width="3.3828125" style="109" customWidth="1"/>
    <col min="7952" max="7952" width="0.69140625" style="109" customWidth="1"/>
    <col min="7953" max="8192" width="9.15234375" style="109"/>
    <col min="8193" max="8193" width="0" style="109" hidden="1" customWidth="1"/>
    <col min="8194" max="8194" width="5.15234375" style="109" customWidth="1"/>
    <col min="8195" max="8195" width="15.3046875" style="109" customWidth="1"/>
    <col min="8196" max="8196" width="0.15234375" style="109" customWidth="1"/>
    <col min="8197" max="8197" width="4.3828125" style="109" customWidth="1"/>
    <col min="8198" max="8201" width="13.3046875" style="109" customWidth="1"/>
    <col min="8202" max="8202" width="9.84375" style="109" customWidth="1"/>
    <col min="8203" max="8203" width="26.3046875" style="109" customWidth="1"/>
    <col min="8204" max="8204" width="5.3046875" style="109" customWidth="1"/>
    <col min="8205" max="8205" width="0.15234375" style="109" customWidth="1"/>
    <col min="8206" max="8206" width="16.15234375" style="109" customWidth="1"/>
    <col min="8207" max="8207" width="3.3828125" style="109" customWidth="1"/>
    <col min="8208" max="8208" width="0.69140625" style="109" customWidth="1"/>
    <col min="8209" max="8448" width="9.15234375" style="109"/>
    <col min="8449" max="8449" width="0" style="109" hidden="1" customWidth="1"/>
    <col min="8450" max="8450" width="5.15234375" style="109" customWidth="1"/>
    <col min="8451" max="8451" width="15.3046875" style="109" customWidth="1"/>
    <col min="8452" max="8452" width="0.15234375" style="109" customWidth="1"/>
    <col min="8453" max="8453" width="4.3828125" style="109" customWidth="1"/>
    <col min="8454" max="8457" width="13.3046875" style="109" customWidth="1"/>
    <col min="8458" max="8458" width="9.84375" style="109" customWidth="1"/>
    <col min="8459" max="8459" width="26.3046875" style="109" customWidth="1"/>
    <col min="8460" max="8460" width="5.3046875" style="109" customWidth="1"/>
    <col min="8461" max="8461" width="0.15234375" style="109" customWidth="1"/>
    <col min="8462" max="8462" width="16.15234375" style="109" customWidth="1"/>
    <col min="8463" max="8463" width="3.3828125" style="109" customWidth="1"/>
    <col min="8464" max="8464" width="0.69140625" style="109" customWidth="1"/>
    <col min="8465" max="8704" width="9.15234375" style="109"/>
    <col min="8705" max="8705" width="0" style="109" hidden="1" customWidth="1"/>
    <col min="8706" max="8706" width="5.15234375" style="109" customWidth="1"/>
    <col min="8707" max="8707" width="15.3046875" style="109" customWidth="1"/>
    <col min="8708" max="8708" width="0.15234375" style="109" customWidth="1"/>
    <col min="8709" max="8709" width="4.3828125" style="109" customWidth="1"/>
    <col min="8710" max="8713" width="13.3046875" style="109" customWidth="1"/>
    <col min="8714" max="8714" width="9.84375" style="109" customWidth="1"/>
    <col min="8715" max="8715" width="26.3046875" style="109" customWidth="1"/>
    <col min="8716" max="8716" width="5.3046875" style="109" customWidth="1"/>
    <col min="8717" max="8717" width="0.15234375" style="109" customWidth="1"/>
    <col min="8718" max="8718" width="16.15234375" style="109" customWidth="1"/>
    <col min="8719" max="8719" width="3.3828125" style="109" customWidth="1"/>
    <col min="8720" max="8720" width="0.69140625" style="109" customWidth="1"/>
    <col min="8721" max="8960" width="9.15234375" style="109"/>
    <col min="8961" max="8961" width="0" style="109" hidden="1" customWidth="1"/>
    <col min="8962" max="8962" width="5.15234375" style="109" customWidth="1"/>
    <col min="8963" max="8963" width="15.3046875" style="109" customWidth="1"/>
    <col min="8964" max="8964" width="0.15234375" style="109" customWidth="1"/>
    <col min="8965" max="8965" width="4.3828125" style="109" customWidth="1"/>
    <col min="8966" max="8969" width="13.3046875" style="109" customWidth="1"/>
    <col min="8970" max="8970" width="9.84375" style="109" customWidth="1"/>
    <col min="8971" max="8971" width="26.3046875" style="109" customWidth="1"/>
    <col min="8972" max="8972" width="5.3046875" style="109" customWidth="1"/>
    <col min="8973" max="8973" width="0.15234375" style="109" customWidth="1"/>
    <col min="8974" max="8974" width="16.15234375" style="109" customWidth="1"/>
    <col min="8975" max="8975" width="3.3828125" style="109" customWidth="1"/>
    <col min="8976" max="8976" width="0.69140625" style="109" customWidth="1"/>
    <col min="8977" max="9216" width="9.15234375" style="109"/>
    <col min="9217" max="9217" width="0" style="109" hidden="1" customWidth="1"/>
    <col min="9218" max="9218" width="5.15234375" style="109" customWidth="1"/>
    <col min="9219" max="9219" width="15.3046875" style="109" customWidth="1"/>
    <col min="9220" max="9220" width="0.15234375" style="109" customWidth="1"/>
    <col min="9221" max="9221" width="4.3828125" style="109" customWidth="1"/>
    <col min="9222" max="9225" width="13.3046875" style="109" customWidth="1"/>
    <col min="9226" max="9226" width="9.84375" style="109" customWidth="1"/>
    <col min="9227" max="9227" width="26.3046875" style="109" customWidth="1"/>
    <col min="9228" max="9228" width="5.3046875" style="109" customWidth="1"/>
    <col min="9229" max="9229" width="0.15234375" style="109" customWidth="1"/>
    <col min="9230" max="9230" width="16.15234375" style="109" customWidth="1"/>
    <col min="9231" max="9231" width="3.3828125" style="109" customWidth="1"/>
    <col min="9232" max="9232" width="0.69140625" style="109" customWidth="1"/>
    <col min="9233" max="9472" width="9.15234375" style="109"/>
    <col min="9473" max="9473" width="0" style="109" hidden="1" customWidth="1"/>
    <col min="9474" max="9474" width="5.15234375" style="109" customWidth="1"/>
    <col min="9475" max="9475" width="15.3046875" style="109" customWidth="1"/>
    <col min="9476" max="9476" width="0.15234375" style="109" customWidth="1"/>
    <col min="9477" max="9477" width="4.3828125" style="109" customWidth="1"/>
    <col min="9478" max="9481" width="13.3046875" style="109" customWidth="1"/>
    <col min="9482" max="9482" width="9.84375" style="109" customWidth="1"/>
    <col min="9483" max="9483" width="26.3046875" style="109" customWidth="1"/>
    <col min="9484" max="9484" width="5.3046875" style="109" customWidth="1"/>
    <col min="9485" max="9485" width="0.15234375" style="109" customWidth="1"/>
    <col min="9486" max="9486" width="16.15234375" style="109" customWidth="1"/>
    <col min="9487" max="9487" width="3.3828125" style="109" customWidth="1"/>
    <col min="9488" max="9488" width="0.69140625" style="109" customWidth="1"/>
    <col min="9489" max="9728" width="9.15234375" style="109"/>
    <col min="9729" max="9729" width="0" style="109" hidden="1" customWidth="1"/>
    <col min="9730" max="9730" width="5.15234375" style="109" customWidth="1"/>
    <col min="9731" max="9731" width="15.3046875" style="109" customWidth="1"/>
    <col min="9732" max="9732" width="0.15234375" style="109" customWidth="1"/>
    <col min="9733" max="9733" width="4.3828125" style="109" customWidth="1"/>
    <col min="9734" max="9737" width="13.3046875" style="109" customWidth="1"/>
    <col min="9738" max="9738" width="9.84375" style="109" customWidth="1"/>
    <col min="9739" max="9739" width="26.3046875" style="109" customWidth="1"/>
    <col min="9740" max="9740" width="5.3046875" style="109" customWidth="1"/>
    <col min="9741" max="9741" width="0.15234375" style="109" customWidth="1"/>
    <col min="9742" max="9742" width="16.15234375" style="109" customWidth="1"/>
    <col min="9743" max="9743" width="3.3828125" style="109" customWidth="1"/>
    <col min="9744" max="9744" width="0.69140625" style="109" customWidth="1"/>
    <col min="9745" max="9984" width="9.15234375" style="109"/>
    <col min="9985" max="9985" width="0" style="109" hidden="1" customWidth="1"/>
    <col min="9986" max="9986" width="5.15234375" style="109" customWidth="1"/>
    <col min="9987" max="9987" width="15.3046875" style="109" customWidth="1"/>
    <col min="9988" max="9988" width="0.15234375" style="109" customWidth="1"/>
    <col min="9989" max="9989" width="4.3828125" style="109" customWidth="1"/>
    <col min="9990" max="9993" width="13.3046875" style="109" customWidth="1"/>
    <col min="9994" max="9994" width="9.84375" style="109" customWidth="1"/>
    <col min="9995" max="9995" width="26.3046875" style="109" customWidth="1"/>
    <col min="9996" max="9996" width="5.3046875" style="109" customWidth="1"/>
    <col min="9997" max="9997" width="0.15234375" style="109" customWidth="1"/>
    <col min="9998" max="9998" width="16.15234375" style="109" customWidth="1"/>
    <col min="9999" max="9999" width="3.3828125" style="109" customWidth="1"/>
    <col min="10000" max="10000" width="0.69140625" style="109" customWidth="1"/>
    <col min="10001" max="10240" width="9.15234375" style="109"/>
    <col min="10241" max="10241" width="0" style="109" hidden="1" customWidth="1"/>
    <col min="10242" max="10242" width="5.15234375" style="109" customWidth="1"/>
    <col min="10243" max="10243" width="15.3046875" style="109" customWidth="1"/>
    <col min="10244" max="10244" width="0.15234375" style="109" customWidth="1"/>
    <col min="10245" max="10245" width="4.3828125" style="109" customWidth="1"/>
    <col min="10246" max="10249" width="13.3046875" style="109" customWidth="1"/>
    <col min="10250" max="10250" width="9.84375" style="109" customWidth="1"/>
    <col min="10251" max="10251" width="26.3046875" style="109" customWidth="1"/>
    <col min="10252" max="10252" width="5.3046875" style="109" customWidth="1"/>
    <col min="10253" max="10253" width="0.15234375" style="109" customWidth="1"/>
    <col min="10254" max="10254" width="16.15234375" style="109" customWidth="1"/>
    <col min="10255" max="10255" width="3.3828125" style="109" customWidth="1"/>
    <col min="10256" max="10256" width="0.69140625" style="109" customWidth="1"/>
    <col min="10257" max="10496" width="9.15234375" style="109"/>
    <col min="10497" max="10497" width="0" style="109" hidden="1" customWidth="1"/>
    <col min="10498" max="10498" width="5.15234375" style="109" customWidth="1"/>
    <col min="10499" max="10499" width="15.3046875" style="109" customWidth="1"/>
    <col min="10500" max="10500" width="0.15234375" style="109" customWidth="1"/>
    <col min="10501" max="10501" width="4.3828125" style="109" customWidth="1"/>
    <col min="10502" max="10505" width="13.3046875" style="109" customWidth="1"/>
    <col min="10506" max="10506" width="9.84375" style="109" customWidth="1"/>
    <col min="10507" max="10507" width="26.3046875" style="109" customWidth="1"/>
    <col min="10508" max="10508" width="5.3046875" style="109" customWidth="1"/>
    <col min="10509" max="10509" width="0.15234375" style="109" customWidth="1"/>
    <col min="10510" max="10510" width="16.15234375" style="109" customWidth="1"/>
    <col min="10511" max="10511" width="3.3828125" style="109" customWidth="1"/>
    <col min="10512" max="10512" width="0.69140625" style="109" customWidth="1"/>
    <col min="10513" max="10752" width="9.15234375" style="109"/>
    <col min="10753" max="10753" width="0" style="109" hidden="1" customWidth="1"/>
    <col min="10754" max="10754" width="5.15234375" style="109" customWidth="1"/>
    <col min="10755" max="10755" width="15.3046875" style="109" customWidth="1"/>
    <col min="10756" max="10756" width="0.15234375" style="109" customWidth="1"/>
    <col min="10757" max="10757" width="4.3828125" style="109" customWidth="1"/>
    <col min="10758" max="10761" width="13.3046875" style="109" customWidth="1"/>
    <col min="10762" max="10762" width="9.84375" style="109" customWidth="1"/>
    <col min="10763" max="10763" width="26.3046875" style="109" customWidth="1"/>
    <col min="10764" max="10764" width="5.3046875" style="109" customWidth="1"/>
    <col min="10765" max="10765" width="0.15234375" style="109" customWidth="1"/>
    <col min="10766" max="10766" width="16.15234375" style="109" customWidth="1"/>
    <col min="10767" max="10767" width="3.3828125" style="109" customWidth="1"/>
    <col min="10768" max="10768" width="0.69140625" style="109" customWidth="1"/>
    <col min="10769" max="11008" width="9.15234375" style="109"/>
    <col min="11009" max="11009" width="0" style="109" hidden="1" customWidth="1"/>
    <col min="11010" max="11010" width="5.15234375" style="109" customWidth="1"/>
    <col min="11011" max="11011" width="15.3046875" style="109" customWidth="1"/>
    <col min="11012" max="11012" width="0.15234375" style="109" customWidth="1"/>
    <col min="11013" max="11013" width="4.3828125" style="109" customWidth="1"/>
    <col min="11014" max="11017" width="13.3046875" style="109" customWidth="1"/>
    <col min="11018" max="11018" width="9.84375" style="109" customWidth="1"/>
    <col min="11019" max="11019" width="26.3046875" style="109" customWidth="1"/>
    <col min="11020" max="11020" width="5.3046875" style="109" customWidth="1"/>
    <col min="11021" max="11021" width="0.15234375" style="109" customWidth="1"/>
    <col min="11022" max="11022" width="16.15234375" style="109" customWidth="1"/>
    <col min="11023" max="11023" width="3.3828125" style="109" customWidth="1"/>
    <col min="11024" max="11024" width="0.69140625" style="109" customWidth="1"/>
    <col min="11025" max="11264" width="9.15234375" style="109"/>
    <col min="11265" max="11265" width="0" style="109" hidden="1" customWidth="1"/>
    <col min="11266" max="11266" width="5.15234375" style="109" customWidth="1"/>
    <col min="11267" max="11267" width="15.3046875" style="109" customWidth="1"/>
    <col min="11268" max="11268" width="0.15234375" style="109" customWidth="1"/>
    <col min="11269" max="11269" width="4.3828125" style="109" customWidth="1"/>
    <col min="11270" max="11273" width="13.3046875" style="109" customWidth="1"/>
    <col min="11274" max="11274" width="9.84375" style="109" customWidth="1"/>
    <col min="11275" max="11275" width="26.3046875" style="109" customWidth="1"/>
    <col min="11276" max="11276" width="5.3046875" style="109" customWidth="1"/>
    <col min="11277" max="11277" width="0.15234375" style="109" customWidth="1"/>
    <col min="11278" max="11278" width="16.15234375" style="109" customWidth="1"/>
    <col min="11279" max="11279" width="3.3828125" style="109" customWidth="1"/>
    <col min="11280" max="11280" width="0.69140625" style="109" customWidth="1"/>
    <col min="11281" max="11520" width="9.15234375" style="109"/>
    <col min="11521" max="11521" width="0" style="109" hidden="1" customWidth="1"/>
    <col min="11522" max="11522" width="5.15234375" style="109" customWidth="1"/>
    <col min="11523" max="11523" width="15.3046875" style="109" customWidth="1"/>
    <col min="11524" max="11524" width="0.15234375" style="109" customWidth="1"/>
    <col min="11525" max="11525" width="4.3828125" style="109" customWidth="1"/>
    <col min="11526" max="11529" width="13.3046875" style="109" customWidth="1"/>
    <col min="11530" max="11530" width="9.84375" style="109" customWidth="1"/>
    <col min="11531" max="11531" width="26.3046875" style="109" customWidth="1"/>
    <col min="11532" max="11532" width="5.3046875" style="109" customWidth="1"/>
    <col min="11533" max="11533" width="0.15234375" style="109" customWidth="1"/>
    <col min="11534" max="11534" width="16.15234375" style="109" customWidth="1"/>
    <col min="11535" max="11535" width="3.3828125" style="109" customWidth="1"/>
    <col min="11536" max="11536" width="0.69140625" style="109" customWidth="1"/>
    <col min="11537" max="11776" width="9.15234375" style="109"/>
    <col min="11777" max="11777" width="0" style="109" hidden="1" customWidth="1"/>
    <col min="11778" max="11778" width="5.15234375" style="109" customWidth="1"/>
    <col min="11779" max="11779" width="15.3046875" style="109" customWidth="1"/>
    <col min="11780" max="11780" width="0.15234375" style="109" customWidth="1"/>
    <col min="11781" max="11781" width="4.3828125" style="109" customWidth="1"/>
    <col min="11782" max="11785" width="13.3046875" style="109" customWidth="1"/>
    <col min="11786" max="11786" width="9.84375" style="109" customWidth="1"/>
    <col min="11787" max="11787" width="26.3046875" style="109" customWidth="1"/>
    <col min="11788" max="11788" width="5.3046875" style="109" customWidth="1"/>
    <col min="11789" max="11789" width="0.15234375" style="109" customWidth="1"/>
    <col min="11790" max="11790" width="16.15234375" style="109" customWidth="1"/>
    <col min="11791" max="11791" width="3.3828125" style="109" customWidth="1"/>
    <col min="11792" max="11792" width="0.69140625" style="109" customWidth="1"/>
    <col min="11793" max="12032" width="9.15234375" style="109"/>
    <col min="12033" max="12033" width="0" style="109" hidden="1" customWidth="1"/>
    <col min="12034" max="12034" width="5.15234375" style="109" customWidth="1"/>
    <col min="12035" max="12035" width="15.3046875" style="109" customWidth="1"/>
    <col min="12036" max="12036" width="0.15234375" style="109" customWidth="1"/>
    <col min="12037" max="12037" width="4.3828125" style="109" customWidth="1"/>
    <col min="12038" max="12041" width="13.3046875" style="109" customWidth="1"/>
    <col min="12042" max="12042" width="9.84375" style="109" customWidth="1"/>
    <col min="12043" max="12043" width="26.3046875" style="109" customWidth="1"/>
    <col min="12044" max="12044" width="5.3046875" style="109" customWidth="1"/>
    <col min="12045" max="12045" width="0.15234375" style="109" customWidth="1"/>
    <col min="12046" max="12046" width="16.15234375" style="109" customWidth="1"/>
    <col min="12047" max="12047" width="3.3828125" style="109" customWidth="1"/>
    <col min="12048" max="12048" width="0.69140625" style="109" customWidth="1"/>
    <col min="12049" max="12288" width="9.15234375" style="109"/>
    <col min="12289" max="12289" width="0" style="109" hidden="1" customWidth="1"/>
    <col min="12290" max="12290" width="5.15234375" style="109" customWidth="1"/>
    <col min="12291" max="12291" width="15.3046875" style="109" customWidth="1"/>
    <col min="12292" max="12292" width="0.15234375" style="109" customWidth="1"/>
    <col min="12293" max="12293" width="4.3828125" style="109" customWidth="1"/>
    <col min="12294" max="12297" width="13.3046875" style="109" customWidth="1"/>
    <col min="12298" max="12298" width="9.84375" style="109" customWidth="1"/>
    <col min="12299" max="12299" width="26.3046875" style="109" customWidth="1"/>
    <col min="12300" max="12300" width="5.3046875" style="109" customWidth="1"/>
    <col min="12301" max="12301" width="0.15234375" style="109" customWidth="1"/>
    <col min="12302" max="12302" width="16.15234375" style="109" customWidth="1"/>
    <col min="12303" max="12303" width="3.3828125" style="109" customWidth="1"/>
    <col min="12304" max="12304" width="0.69140625" style="109" customWidth="1"/>
    <col min="12305" max="12544" width="9.15234375" style="109"/>
    <col min="12545" max="12545" width="0" style="109" hidden="1" customWidth="1"/>
    <col min="12546" max="12546" width="5.15234375" style="109" customWidth="1"/>
    <col min="12547" max="12547" width="15.3046875" style="109" customWidth="1"/>
    <col min="12548" max="12548" width="0.15234375" style="109" customWidth="1"/>
    <col min="12549" max="12549" width="4.3828125" style="109" customWidth="1"/>
    <col min="12550" max="12553" width="13.3046875" style="109" customWidth="1"/>
    <col min="12554" max="12554" width="9.84375" style="109" customWidth="1"/>
    <col min="12555" max="12555" width="26.3046875" style="109" customWidth="1"/>
    <col min="12556" max="12556" width="5.3046875" style="109" customWidth="1"/>
    <col min="12557" max="12557" width="0.15234375" style="109" customWidth="1"/>
    <col min="12558" max="12558" width="16.15234375" style="109" customWidth="1"/>
    <col min="12559" max="12559" width="3.3828125" style="109" customWidth="1"/>
    <col min="12560" max="12560" width="0.69140625" style="109" customWidth="1"/>
    <col min="12561" max="12800" width="9.15234375" style="109"/>
    <col min="12801" max="12801" width="0" style="109" hidden="1" customWidth="1"/>
    <col min="12802" max="12802" width="5.15234375" style="109" customWidth="1"/>
    <col min="12803" max="12803" width="15.3046875" style="109" customWidth="1"/>
    <col min="12804" max="12804" width="0.15234375" style="109" customWidth="1"/>
    <col min="12805" max="12805" width="4.3828125" style="109" customWidth="1"/>
    <col min="12806" max="12809" width="13.3046875" style="109" customWidth="1"/>
    <col min="12810" max="12810" width="9.84375" style="109" customWidth="1"/>
    <col min="12811" max="12811" width="26.3046875" style="109" customWidth="1"/>
    <col min="12812" max="12812" width="5.3046875" style="109" customWidth="1"/>
    <col min="12813" max="12813" width="0.15234375" style="109" customWidth="1"/>
    <col min="12814" max="12814" width="16.15234375" style="109" customWidth="1"/>
    <col min="12815" max="12815" width="3.3828125" style="109" customWidth="1"/>
    <col min="12816" max="12816" width="0.69140625" style="109" customWidth="1"/>
    <col min="12817" max="13056" width="9.15234375" style="109"/>
    <col min="13057" max="13057" width="0" style="109" hidden="1" customWidth="1"/>
    <col min="13058" max="13058" width="5.15234375" style="109" customWidth="1"/>
    <col min="13059" max="13059" width="15.3046875" style="109" customWidth="1"/>
    <col min="13060" max="13060" width="0.15234375" style="109" customWidth="1"/>
    <col min="13061" max="13061" width="4.3828125" style="109" customWidth="1"/>
    <col min="13062" max="13065" width="13.3046875" style="109" customWidth="1"/>
    <col min="13066" max="13066" width="9.84375" style="109" customWidth="1"/>
    <col min="13067" max="13067" width="26.3046875" style="109" customWidth="1"/>
    <col min="13068" max="13068" width="5.3046875" style="109" customWidth="1"/>
    <col min="13069" max="13069" width="0.15234375" style="109" customWidth="1"/>
    <col min="13070" max="13070" width="16.15234375" style="109" customWidth="1"/>
    <col min="13071" max="13071" width="3.3828125" style="109" customWidth="1"/>
    <col min="13072" max="13072" width="0.69140625" style="109" customWidth="1"/>
    <col min="13073" max="13312" width="9.15234375" style="109"/>
    <col min="13313" max="13313" width="0" style="109" hidden="1" customWidth="1"/>
    <col min="13314" max="13314" width="5.15234375" style="109" customWidth="1"/>
    <col min="13315" max="13315" width="15.3046875" style="109" customWidth="1"/>
    <col min="13316" max="13316" width="0.15234375" style="109" customWidth="1"/>
    <col min="13317" max="13317" width="4.3828125" style="109" customWidth="1"/>
    <col min="13318" max="13321" width="13.3046875" style="109" customWidth="1"/>
    <col min="13322" max="13322" width="9.84375" style="109" customWidth="1"/>
    <col min="13323" max="13323" width="26.3046875" style="109" customWidth="1"/>
    <col min="13324" max="13324" width="5.3046875" style="109" customWidth="1"/>
    <col min="13325" max="13325" width="0.15234375" style="109" customWidth="1"/>
    <col min="13326" max="13326" width="16.15234375" style="109" customWidth="1"/>
    <col min="13327" max="13327" width="3.3828125" style="109" customWidth="1"/>
    <col min="13328" max="13328" width="0.69140625" style="109" customWidth="1"/>
    <col min="13329" max="13568" width="9.15234375" style="109"/>
    <col min="13569" max="13569" width="0" style="109" hidden="1" customWidth="1"/>
    <col min="13570" max="13570" width="5.15234375" style="109" customWidth="1"/>
    <col min="13571" max="13571" width="15.3046875" style="109" customWidth="1"/>
    <col min="13572" max="13572" width="0.15234375" style="109" customWidth="1"/>
    <col min="13573" max="13573" width="4.3828125" style="109" customWidth="1"/>
    <col min="13574" max="13577" width="13.3046875" style="109" customWidth="1"/>
    <col min="13578" max="13578" width="9.84375" style="109" customWidth="1"/>
    <col min="13579" max="13579" width="26.3046875" style="109" customWidth="1"/>
    <col min="13580" max="13580" width="5.3046875" style="109" customWidth="1"/>
    <col min="13581" max="13581" width="0.15234375" style="109" customWidth="1"/>
    <col min="13582" max="13582" width="16.15234375" style="109" customWidth="1"/>
    <col min="13583" max="13583" width="3.3828125" style="109" customWidth="1"/>
    <col min="13584" max="13584" width="0.69140625" style="109" customWidth="1"/>
    <col min="13585" max="13824" width="9.15234375" style="109"/>
    <col min="13825" max="13825" width="0" style="109" hidden="1" customWidth="1"/>
    <col min="13826" max="13826" width="5.15234375" style="109" customWidth="1"/>
    <col min="13827" max="13827" width="15.3046875" style="109" customWidth="1"/>
    <col min="13828" max="13828" width="0.15234375" style="109" customWidth="1"/>
    <col min="13829" max="13829" width="4.3828125" style="109" customWidth="1"/>
    <col min="13830" max="13833" width="13.3046875" style="109" customWidth="1"/>
    <col min="13834" max="13834" width="9.84375" style="109" customWidth="1"/>
    <col min="13835" max="13835" width="26.3046875" style="109" customWidth="1"/>
    <col min="13836" max="13836" width="5.3046875" style="109" customWidth="1"/>
    <col min="13837" max="13837" width="0.15234375" style="109" customWidth="1"/>
    <col min="13838" max="13838" width="16.15234375" style="109" customWidth="1"/>
    <col min="13839" max="13839" width="3.3828125" style="109" customWidth="1"/>
    <col min="13840" max="13840" width="0.69140625" style="109" customWidth="1"/>
    <col min="13841" max="14080" width="9.15234375" style="109"/>
    <col min="14081" max="14081" width="0" style="109" hidden="1" customWidth="1"/>
    <col min="14082" max="14082" width="5.15234375" style="109" customWidth="1"/>
    <col min="14083" max="14083" width="15.3046875" style="109" customWidth="1"/>
    <col min="14084" max="14084" width="0.15234375" style="109" customWidth="1"/>
    <col min="14085" max="14085" width="4.3828125" style="109" customWidth="1"/>
    <col min="14086" max="14089" width="13.3046875" style="109" customWidth="1"/>
    <col min="14090" max="14090" width="9.84375" style="109" customWidth="1"/>
    <col min="14091" max="14091" width="26.3046875" style="109" customWidth="1"/>
    <col min="14092" max="14092" width="5.3046875" style="109" customWidth="1"/>
    <col min="14093" max="14093" width="0.15234375" style="109" customWidth="1"/>
    <col min="14094" max="14094" width="16.15234375" style="109" customWidth="1"/>
    <col min="14095" max="14095" width="3.3828125" style="109" customWidth="1"/>
    <col min="14096" max="14096" width="0.69140625" style="109" customWidth="1"/>
    <col min="14097" max="14336" width="9.15234375" style="109"/>
    <col min="14337" max="14337" width="0" style="109" hidden="1" customWidth="1"/>
    <col min="14338" max="14338" width="5.15234375" style="109" customWidth="1"/>
    <col min="14339" max="14339" width="15.3046875" style="109" customWidth="1"/>
    <col min="14340" max="14340" width="0.15234375" style="109" customWidth="1"/>
    <col min="14341" max="14341" width="4.3828125" style="109" customWidth="1"/>
    <col min="14342" max="14345" width="13.3046875" style="109" customWidth="1"/>
    <col min="14346" max="14346" width="9.84375" style="109" customWidth="1"/>
    <col min="14347" max="14347" width="26.3046875" style="109" customWidth="1"/>
    <col min="14348" max="14348" width="5.3046875" style="109" customWidth="1"/>
    <col min="14349" max="14349" width="0.15234375" style="109" customWidth="1"/>
    <col min="14350" max="14350" width="16.15234375" style="109" customWidth="1"/>
    <col min="14351" max="14351" width="3.3828125" style="109" customWidth="1"/>
    <col min="14352" max="14352" width="0.69140625" style="109" customWidth="1"/>
    <col min="14353" max="14592" width="9.15234375" style="109"/>
    <col min="14593" max="14593" width="0" style="109" hidden="1" customWidth="1"/>
    <col min="14594" max="14594" width="5.15234375" style="109" customWidth="1"/>
    <col min="14595" max="14595" width="15.3046875" style="109" customWidth="1"/>
    <col min="14596" max="14596" width="0.15234375" style="109" customWidth="1"/>
    <col min="14597" max="14597" width="4.3828125" style="109" customWidth="1"/>
    <col min="14598" max="14601" width="13.3046875" style="109" customWidth="1"/>
    <col min="14602" max="14602" width="9.84375" style="109" customWidth="1"/>
    <col min="14603" max="14603" width="26.3046875" style="109" customWidth="1"/>
    <col min="14604" max="14604" width="5.3046875" style="109" customWidth="1"/>
    <col min="14605" max="14605" width="0.15234375" style="109" customWidth="1"/>
    <col min="14606" max="14606" width="16.15234375" style="109" customWidth="1"/>
    <col min="14607" max="14607" width="3.3828125" style="109" customWidth="1"/>
    <col min="14608" max="14608" width="0.69140625" style="109" customWidth="1"/>
    <col min="14609" max="14848" width="9.15234375" style="109"/>
    <col min="14849" max="14849" width="0" style="109" hidden="1" customWidth="1"/>
    <col min="14850" max="14850" width="5.15234375" style="109" customWidth="1"/>
    <col min="14851" max="14851" width="15.3046875" style="109" customWidth="1"/>
    <col min="14852" max="14852" width="0.15234375" style="109" customWidth="1"/>
    <col min="14853" max="14853" width="4.3828125" style="109" customWidth="1"/>
    <col min="14854" max="14857" width="13.3046875" style="109" customWidth="1"/>
    <col min="14858" max="14858" width="9.84375" style="109" customWidth="1"/>
    <col min="14859" max="14859" width="26.3046875" style="109" customWidth="1"/>
    <col min="14860" max="14860" width="5.3046875" style="109" customWidth="1"/>
    <col min="14861" max="14861" width="0.15234375" style="109" customWidth="1"/>
    <col min="14862" max="14862" width="16.15234375" style="109" customWidth="1"/>
    <col min="14863" max="14863" width="3.3828125" style="109" customWidth="1"/>
    <col min="14864" max="14864" width="0.69140625" style="109" customWidth="1"/>
    <col min="14865" max="15104" width="9.15234375" style="109"/>
    <col min="15105" max="15105" width="0" style="109" hidden="1" customWidth="1"/>
    <col min="15106" max="15106" width="5.15234375" style="109" customWidth="1"/>
    <col min="15107" max="15107" width="15.3046875" style="109" customWidth="1"/>
    <col min="15108" max="15108" width="0.15234375" style="109" customWidth="1"/>
    <col min="15109" max="15109" width="4.3828125" style="109" customWidth="1"/>
    <col min="15110" max="15113" width="13.3046875" style="109" customWidth="1"/>
    <col min="15114" max="15114" width="9.84375" style="109" customWidth="1"/>
    <col min="15115" max="15115" width="26.3046875" style="109" customWidth="1"/>
    <col min="15116" max="15116" width="5.3046875" style="109" customWidth="1"/>
    <col min="15117" max="15117" width="0.15234375" style="109" customWidth="1"/>
    <col min="15118" max="15118" width="16.15234375" style="109" customWidth="1"/>
    <col min="15119" max="15119" width="3.3828125" style="109" customWidth="1"/>
    <col min="15120" max="15120" width="0.69140625" style="109" customWidth="1"/>
    <col min="15121" max="15360" width="9.15234375" style="109"/>
    <col min="15361" max="15361" width="0" style="109" hidden="1" customWidth="1"/>
    <col min="15362" max="15362" width="5.15234375" style="109" customWidth="1"/>
    <col min="15363" max="15363" width="15.3046875" style="109" customWidth="1"/>
    <col min="15364" max="15364" width="0.15234375" style="109" customWidth="1"/>
    <col min="15365" max="15365" width="4.3828125" style="109" customWidth="1"/>
    <col min="15366" max="15369" width="13.3046875" style="109" customWidth="1"/>
    <col min="15370" max="15370" width="9.84375" style="109" customWidth="1"/>
    <col min="15371" max="15371" width="26.3046875" style="109" customWidth="1"/>
    <col min="15372" max="15372" width="5.3046875" style="109" customWidth="1"/>
    <col min="15373" max="15373" width="0.15234375" style="109" customWidth="1"/>
    <col min="15374" max="15374" width="16.15234375" style="109" customWidth="1"/>
    <col min="15375" max="15375" width="3.3828125" style="109" customWidth="1"/>
    <col min="15376" max="15376" width="0.69140625" style="109" customWidth="1"/>
    <col min="15377" max="15616" width="9.15234375" style="109"/>
    <col min="15617" max="15617" width="0" style="109" hidden="1" customWidth="1"/>
    <col min="15618" max="15618" width="5.15234375" style="109" customWidth="1"/>
    <col min="15619" max="15619" width="15.3046875" style="109" customWidth="1"/>
    <col min="15620" max="15620" width="0.15234375" style="109" customWidth="1"/>
    <col min="15621" max="15621" width="4.3828125" style="109" customWidth="1"/>
    <col min="15622" max="15625" width="13.3046875" style="109" customWidth="1"/>
    <col min="15626" max="15626" width="9.84375" style="109" customWidth="1"/>
    <col min="15627" max="15627" width="26.3046875" style="109" customWidth="1"/>
    <col min="15628" max="15628" width="5.3046875" style="109" customWidth="1"/>
    <col min="15629" max="15629" width="0.15234375" style="109" customWidth="1"/>
    <col min="15630" max="15630" width="16.15234375" style="109" customWidth="1"/>
    <col min="15631" max="15631" width="3.3828125" style="109" customWidth="1"/>
    <col min="15632" max="15632" width="0.69140625" style="109" customWidth="1"/>
    <col min="15633" max="15872" width="9.15234375" style="109"/>
    <col min="15873" max="15873" width="0" style="109" hidden="1" customWidth="1"/>
    <col min="15874" max="15874" width="5.15234375" style="109" customWidth="1"/>
    <col min="15875" max="15875" width="15.3046875" style="109" customWidth="1"/>
    <col min="15876" max="15876" width="0.15234375" style="109" customWidth="1"/>
    <col min="15877" max="15877" width="4.3828125" style="109" customWidth="1"/>
    <col min="15878" max="15881" width="13.3046875" style="109" customWidth="1"/>
    <col min="15882" max="15882" width="9.84375" style="109" customWidth="1"/>
    <col min="15883" max="15883" width="26.3046875" style="109" customWidth="1"/>
    <col min="15884" max="15884" width="5.3046875" style="109" customWidth="1"/>
    <col min="15885" max="15885" width="0.15234375" style="109" customWidth="1"/>
    <col min="15886" max="15886" width="16.15234375" style="109" customWidth="1"/>
    <col min="15887" max="15887" width="3.3828125" style="109" customWidth="1"/>
    <col min="15888" max="15888" width="0.69140625" style="109" customWidth="1"/>
    <col min="15889" max="16128" width="9.15234375" style="109"/>
    <col min="16129" max="16129" width="0" style="109" hidden="1" customWidth="1"/>
    <col min="16130" max="16130" width="5.15234375" style="109" customWidth="1"/>
    <col min="16131" max="16131" width="15.3046875" style="109" customWidth="1"/>
    <col min="16132" max="16132" width="0.15234375" style="109" customWidth="1"/>
    <col min="16133" max="16133" width="4.3828125" style="109" customWidth="1"/>
    <col min="16134" max="16137" width="13.3046875" style="109" customWidth="1"/>
    <col min="16138" max="16138" width="9.84375" style="109" customWidth="1"/>
    <col min="16139" max="16139" width="26.3046875" style="109" customWidth="1"/>
    <col min="16140" max="16140" width="5.3046875" style="109" customWidth="1"/>
    <col min="16141" max="16141" width="0.15234375" style="109" customWidth="1"/>
    <col min="16142" max="16142" width="16.15234375" style="109" customWidth="1"/>
    <col min="16143" max="16143" width="3.3828125" style="109" customWidth="1"/>
    <col min="16144" max="16144" width="0.69140625" style="109" customWidth="1"/>
    <col min="16145" max="16384" width="9.15234375" style="109"/>
  </cols>
  <sheetData>
    <row r="1" spans="1:16" ht="20.25" customHeight="1" x14ac:dyDescent="0.3">
      <c r="A1" s="277"/>
      <c r="B1" s="277"/>
      <c r="C1" s="277"/>
      <c r="E1" s="278" t="s">
        <v>74</v>
      </c>
      <c r="F1" s="277"/>
      <c r="G1" s="277"/>
      <c r="H1" s="277"/>
      <c r="I1" s="277"/>
      <c r="J1" s="277"/>
      <c r="K1" s="277"/>
      <c r="L1" s="277"/>
      <c r="N1" s="277"/>
      <c r="O1" s="277"/>
      <c r="P1" s="277"/>
    </row>
    <row r="2" spans="1:16" ht="1" customHeight="1" x14ac:dyDescent="0.3">
      <c r="A2" s="277"/>
      <c r="B2" s="277"/>
      <c r="C2" s="277"/>
      <c r="E2" s="277"/>
      <c r="F2" s="277"/>
      <c r="G2" s="277"/>
      <c r="H2" s="277"/>
      <c r="I2" s="277"/>
      <c r="J2" s="277"/>
      <c r="K2" s="277"/>
      <c r="L2" s="277"/>
    </row>
    <row r="3" spans="1:16" ht="12.75" customHeight="1" x14ac:dyDescent="0.4">
      <c r="A3" s="277"/>
      <c r="B3" s="277"/>
      <c r="C3" s="277"/>
      <c r="E3" s="277"/>
      <c r="F3" s="277"/>
      <c r="G3" s="277"/>
      <c r="H3" s="277"/>
      <c r="I3" s="277"/>
      <c r="J3" s="277"/>
      <c r="K3" s="277"/>
      <c r="L3" s="277"/>
      <c r="N3" s="279" t="s">
        <v>75</v>
      </c>
      <c r="O3" s="277"/>
      <c r="P3" s="277"/>
    </row>
    <row r="4" spans="1:16" ht="5.5" customHeight="1" x14ac:dyDescent="0.3">
      <c r="A4" s="277"/>
      <c r="B4" s="277"/>
      <c r="C4" s="277"/>
      <c r="E4" s="277"/>
      <c r="F4" s="277"/>
      <c r="G4" s="277"/>
      <c r="H4" s="277"/>
      <c r="I4" s="277"/>
      <c r="J4" s="277"/>
      <c r="K4" s="277"/>
      <c r="L4" s="277"/>
    </row>
    <row r="5" spans="1:16" ht="4" customHeight="1" thickBot="1" x14ac:dyDescent="0.35"/>
    <row r="6" spans="1:16" ht="5.5" customHeight="1" thickTop="1" x14ac:dyDescent="0.3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6" ht="0.75" customHeight="1" x14ac:dyDescent="0.3"/>
    <row r="8" spans="1:16" ht="0.75" customHeight="1" x14ac:dyDescent="0.3">
      <c r="A8" s="280"/>
      <c r="B8" s="277"/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</row>
    <row r="9" spans="1:16" ht="16.75" x14ac:dyDescent="0.3">
      <c r="A9" s="281"/>
      <c r="B9" s="277"/>
      <c r="C9" s="282"/>
      <c r="D9" s="277"/>
      <c r="E9" s="277"/>
      <c r="F9" s="111"/>
      <c r="G9" s="111"/>
      <c r="H9" s="111"/>
      <c r="I9" s="111"/>
      <c r="J9" s="111"/>
      <c r="K9" s="111"/>
    </row>
    <row r="10" spans="1:16" ht="15" x14ac:dyDescent="0.3">
      <c r="A10" s="281" t="s">
        <v>76</v>
      </c>
      <c r="B10" s="277"/>
      <c r="C10" s="277"/>
      <c r="D10" s="277"/>
      <c r="E10" s="277"/>
      <c r="F10" s="112"/>
      <c r="G10" s="112"/>
      <c r="H10" s="113"/>
      <c r="I10" s="112"/>
      <c r="J10" s="114"/>
      <c r="K10" s="114"/>
    </row>
    <row r="11" spans="1:16" ht="15.45" thickBot="1" x14ac:dyDescent="0.35">
      <c r="A11" s="283" t="s">
        <v>77</v>
      </c>
      <c r="B11" s="284"/>
      <c r="C11" s="283" t="s">
        <v>78</v>
      </c>
      <c r="D11" s="284"/>
      <c r="E11" s="284"/>
      <c r="F11" s="115" t="s">
        <v>79</v>
      </c>
      <c r="G11" s="115" t="s">
        <v>80</v>
      </c>
      <c r="H11" s="115" t="s">
        <v>81</v>
      </c>
      <c r="I11" s="115" t="s">
        <v>82</v>
      </c>
      <c r="J11" s="115" t="s">
        <v>83</v>
      </c>
      <c r="K11" s="115" t="s">
        <v>84</v>
      </c>
    </row>
    <row r="12" spans="1:16" ht="15" x14ac:dyDescent="0.3">
      <c r="A12" s="285">
        <v>1</v>
      </c>
      <c r="B12" s="274"/>
      <c r="C12" s="286" t="s">
        <v>85</v>
      </c>
      <c r="D12" s="276"/>
      <c r="E12" s="274"/>
      <c r="F12" s="116" t="s">
        <v>86</v>
      </c>
      <c r="G12" s="116" t="s">
        <v>87</v>
      </c>
      <c r="H12" s="117" t="s">
        <v>88</v>
      </c>
      <c r="I12" s="116" t="s">
        <v>89</v>
      </c>
      <c r="J12" s="118" t="s">
        <v>88</v>
      </c>
      <c r="K12" s="118" t="s">
        <v>90</v>
      </c>
    </row>
    <row r="13" spans="1:16" ht="15" x14ac:dyDescent="0.3">
      <c r="A13" s="273">
        <v>2</v>
      </c>
      <c r="B13" s="274"/>
      <c r="C13" s="275" t="s">
        <v>91</v>
      </c>
      <c r="D13" s="276"/>
      <c r="E13" s="274"/>
      <c r="F13" s="119" t="s">
        <v>92</v>
      </c>
      <c r="G13" s="119" t="s">
        <v>93</v>
      </c>
      <c r="H13" s="120" t="s">
        <v>94</v>
      </c>
      <c r="I13" s="119" t="s">
        <v>95</v>
      </c>
      <c r="J13" s="121" t="s">
        <v>94</v>
      </c>
      <c r="K13" s="121" t="s">
        <v>96</v>
      </c>
    </row>
    <row r="14" spans="1:16" ht="15" x14ac:dyDescent="0.3">
      <c r="A14" s="285">
        <v>3</v>
      </c>
      <c r="B14" s="274"/>
      <c r="C14" s="286" t="s">
        <v>97</v>
      </c>
      <c r="D14" s="276"/>
      <c r="E14" s="274"/>
      <c r="F14" s="116" t="s">
        <v>98</v>
      </c>
      <c r="G14" s="116" t="s">
        <v>99</v>
      </c>
      <c r="H14" s="117" t="s">
        <v>95</v>
      </c>
      <c r="I14" s="116" t="s">
        <v>100</v>
      </c>
      <c r="J14" s="118" t="s">
        <v>95</v>
      </c>
      <c r="K14" s="118" t="s">
        <v>101</v>
      </c>
    </row>
    <row r="15" spans="1:16" ht="15" x14ac:dyDescent="0.3">
      <c r="A15" s="273">
        <v>4</v>
      </c>
      <c r="B15" s="274"/>
      <c r="C15" s="275" t="s">
        <v>102</v>
      </c>
      <c r="D15" s="276"/>
      <c r="E15" s="274"/>
      <c r="F15" s="119" t="s">
        <v>103</v>
      </c>
      <c r="G15" s="119" t="s">
        <v>104</v>
      </c>
      <c r="H15" s="120" t="s">
        <v>105</v>
      </c>
      <c r="I15" s="119" t="s">
        <v>106</v>
      </c>
      <c r="J15" s="121" t="s">
        <v>105</v>
      </c>
      <c r="K15" s="121" t="s">
        <v>107</v>
      </c>
    </row>
    <row r="16" spans="1:16" ht="15" x14ac:dyDescent="0.3">
      <c r="A16" s="285">
        <v>5</v>
      </c>
      <c r="B16" s="274"/>
      <c r="C16" s="286" t="s">
        <v>108</v>
      </c>
      <c r="D16" s="276"/>
      <c r="E16" s="274"/>
      <c r="F16" s="117" t="s">
        <v>109</v>
      </c>
      <c r="G16" s="116" t="s">
        <v>110</v>
      </c>
      <c r="H16" s="116" t="s">
        <v>111</v>
      </c>
      <c r="I16" s="116" t="s">
        <v>112</v>
      </c>
      <c r="J16" s="118" t="s">
        <v>109</v>
      </c>
      <c r="K16" s="118" t="s">
        <v>113</v>
      </c>
    </row>
    <row r="17" spans="1:11" ht="15" x14ac:dyDescent="0.3">
      <c r="A17" s="273">
        <v>6</v>
      </c>
      <c r="B17" s="274"/>
      <c r="C17" s="275" t="s">
        <v>114</v>
      </c>
      <c r="D17" s="276"/>
      <c r="E17" s="274"/>
      <c r="F17" s="119" t="s">
        <v>115</v>
      </c>
      <c r="G17" s="120" t="s">
        <v>116</v>
      </c>
      <c r="H17" s="119" t="s">
        <v>117</v>
      </c>
      <c r="I17" s="119" t="s">
        <v>118</v>
      </c>
      <c r="J17" s="121" t="s">
        <v>116</v>
      </c>
      <c r="K17" s="121" t="s">
        <v>119</v>
      </c>
    </row>
    <row r="18" spans="1:11" ht="15" x14ac:dyDescent="0.3">
      <c r="A18" s="285">
        <v>7</v>
      </c>
      <c r="B18" s="274"/>
      <c r="C18" s="286" t="s">
        <v>453</v>
      </c>
      <c r="D18" s="276"/>
      <c r="E18" s="274"/>
      <c r="F18" s="116" t="s">
        <v>121</v>
      </c>
      <c r="G18" s="117" t="s">
        <v>122</v>
      </c>
      <c r="H18" s="116" t="s">
        <v>92</v>
      </c>
      <c r="I18" s="116" t="s">
        <v>92</v>
      </c>
      <c r="J18" s="118" t="s">
        <v>122</v>
      </c>
      <c r="K18" s="118" t="s">
        <v>123</v>
      </c>
    </row>
    <row r="19" spans="1:11" ht="15" x14ac:dyDescent="0.3">
      <c r="A19" s="273">
        <v>8</v>
      </c>
      <c r="B19" s="274"/>
      <c r="C19" s="275" t="s">
        <v>124</v>
      </c>
      <c r="D19" s="276"/>
      <c r="E19" s="274"/>
      <c r="F19" s="119" t="s">
        <v>125</v>
      </c>
      <c r="G19" s="119" t="s">
        <v>126</v>
      </c>
      <c r="H19" s="120" t="s">
        <v>127</v>
      </c>
      <c r="I19" s="119" t="s">
        <v>128</v>
      </c>
      <c r="J19" s="121" t="s">
        <v>127</v>
      </c>
      <c r="K19" s="121" t="s">
        <v>129</v>
      </c>
    </row>
    <row r="20" spans="1:11" ht="15" x14ac:dyDescent="0.3">
      <c r="A20" s="285">
        <v>9</v>
      </c>
      <c r="B20" s="274"/>
      <c r="C20" s="286" t="s">
        <v>130</v>
      </c>
      <c r="D20" s="276"/>
      <c r="E20" s="274"/>
      <c r="F20" s="116" t="s">
        <v>131</v>
      </c>
      <c r="G20" s="117" t="s">
        <v>132</v>
      </c>
      <c r="H20" s="116" t="s">
        <v>133</v>
      </c>
      <c r="I20" s="116" t="s">
        <v>134</v>
      </c>
      <c r="J20" s="118" t="s">
        <v>132</v>
      </c>
      <c r="K20" s="118" t="s">
        <v>135</v>
      </c>
    </row>
    <row r="21" spans="1:11" ht="15" x14ac:dyDescent="0.3">
      <c r="A21" s="273">
        <v>10</v>
      </c>
      <c r="B21" s="274"/>
      <c r="C21" s="275" t="s">
        <v>136</v>
      </c>
      <c r="D21" s="276"/>
      <c r="E21" s="274"/>
      <c r="F21" s="120" t="s">
        <v>137</v>
      </c>
      <c r="G21" s="119" t="s">
        <v>138</v>
      </c>
      <c r="H21" s="119" t="s">
        <v>139</v>
      </c>
      <c r="I21" s="119" t="s">
        <v>140</v>
      </c>
      <c r="J21" s="121" t="s">
        <v>137</v>
      </c>
      <c r="K21" s="121" t="s">
        <v>141</v>
      </c>
    </row>
    <row r="22" spans="1:11" ht="15" x14ac:dyDescent="0.3">
      <c r="A22" s="285">
        <v>11</v>
      </c>
      <c r="B22" s="274"/>
      <c r="C22" s="286" t="s">
        <v>142</v>
      </c>
      <c r="D22" s="276"/>
      <c r="E22" s="274"/>
      <c r="F22" s="116" t="s">
        <v>92</v>
      </c>
      <c r="G22" s="116" t="s">
        <v>92</v>
      </c>
      <c r="H22" s="117" t="s">
        <v>143</v>
      </c>
      <c r="I22" s="116" t="s">
        <v>144</v>
      </c>
      <c r="J22" s="118" t="s">
        <v>143</v>
      </c>
      <c r="K22" s="118" t="s">
        <v>145</v>
      </c>
    </row>
    <row r="23" spans="1:11" ht="15" x14ac:dyDescent="0.3">
      <c r="A23" s="273">
        <v>12</v>
      </c>
      <c r="B23" s="274"/>
      <c r="C23" s="275" t="s">
        <v>146</v>
      </c>
      <c r="D23" s="276"/>
      <c r="E23" s="274"/>
      <c r="F23" s="119" t="s">
        <v>147</v>
      </c>
      <c r="G23" s="119" t="s">
        <v>148</v>
      </c>
      <c r="H23" s="120" t="s">
        <v>149</v>
      </c>
      <c r="I23" s="119" t="s">
        <v>150</v>
      </c>
      <c r="J23" s="121" t="s">
        <v>149</v>
      </c>
      <c r="K23" s="121" t="s">
        <v>151</v>
      </c>
    </row>
    <row r="24" spans="1:11" ht="15" x14ac:dyDescent="0.3">
      <c r="A24" s="285">
        <v>13</v>
      </c>
      <c r="B24" s="274"/>
      <c r="C24" s="286" t="s">
        <v>152</v>
      </c>
      <c r="D24" s="276"/>
      <c r="E24" s="274"/>
      <c r="F24" s="116" t="s">
        <v>92</v>
      </c>
      <c r="G24" s="116" t="s">
        <v>153</v>
      </c>
      <c r="H24" s="117" t="s">
        <v>154</v>
      </c>
      <c r="I24" s="116" t="s">
        <v>155</v>
      </c>
      <c r="J24" s="118" t="s">
        <v>154</v>
      </c>
      <c r="K24" s="118" t="s">
        <v>156</v>
      </c>
    </row>
    <row r="25" spans="1:11" ht="15" x14ac:dyDescent="0.3">
      <c r="A25" s="273">
        <v>14</v>
      </c>
      <c r="B25" s="274"/>
      <c r="C25" s="287" t="s">
        <v>157</v>
      </c>
      <c r="D25" s="288"/>
      <c r="E25" s="289"/>
      <c r="F25" s="120" t="s">
        <v>92</v>
      </c>
      <c r="G25" s="119" t="s">
        <v>92</v>
      </c>
      <c r="H25" s="119" t="s">
        <v>92</v>
      </c>
      <c r="I25" s="119" t="s">
        <v>92</v>
      </c>
      <c r="J25" s="121"/>
      <c r="K25" s="121" t="s">
        <v>158</v>
      </c>
    </row>
    <row r="26" spans="1:11" ht="15" x14ac:dyDescent="0.3">
      <c r="A26" s="273">
        <v>14</v>
      </c>
      <c r="B26" s="274"/>
      <c r="C26" s="287" t="s">
        <v>159</v>
      </c>
      <c r="D26" s="288"/>
      <c r="E26" s="289"/>
      <c r="F26" s="120" t="s">
        <v>92</v>
      </c>
      <c r="G26" s="119" t="s">
        <v>92</v>
      </c>
      <c r="H26" s="119" t="s">
        <v>92</v>
      </c>
      <c r="I26" s="119" t="s">
        <v>92</v>
      </c>
      <c r="J26" s="121"/>
      <c r="K26" s="121" t="s">
        <v>158</v>
      </c>
    </row>
    <row r="27" spans="1:11" ht="15" x14ac:dyDescent="0.3">
      <c r="A27" s="273">
        <v>14</v>
      </c>
      <c r="B27" s="274"/>
      <c r="C27" s="287" t="s">
        <v>160</v>
      </c>
      <c r="D27" s="288"/>
      <c r="E27" s="289"/>
      <c r="F27" s="120" t="s">
        <v>92</v>
      </c>
      <c r="G27" s="119" t="s">
        <v>92</v>
      </c>
      <c r="H27" s="119" t="s">
        <v>92</v>
      </c>
      <c r="I27" s="119" t="s">
        <v>92</v>
      </c>
      <c r="J27" s="121"/>
      <c r="K27" s="121" t="s">
        <v>158</v>
      </c>
    </row>
    <row r="28" spans="1:11" ht="15" x14ac:dyDescent="0.3">
      <c r="A28" s="273">
        <v>14</v>
      </c>
      <c r="B28" s="274"/>
      <c r="C28" s="287" t="s">
        <v>161</v>
      </c>
      <c r="D28" s="288"/>
      <c r="E28" s="289"/>
      <c r="F28" s="120" t="s">
        <v>92</v>
      </c>
      <c r="G28" s="119" t="s">
        <v>92</v>
      </c>
      <c r="H28" s="119" t="s">
        <v>92</v>
      </c>
      <c r="I28" s="119" t="s">
        <v>92</v>
      </c>
      <c r="J28" s="121"/>
      <c r="K28" s="121" t="s">
        <v>158</v>
      </c>
    </row>
    <row r="29" spans="1:11" ht="15" x14ac:dyDescent="0.3">
      <c r="A29" s="273">
        <v>14</v>
      </c>
      <c r="B29" s="274"/>
      <c r="C29" s="287" t="s">
        <v>162</v>
      </c>
      <c r="D29" s="288"/>
      <c r="E29" s="289"/>
      <c r="F29" s="120" t="s">
        <v>92</v>
      </c>
      <c r="G29" s="119" t="s">
        <v>92</v>
      </c>
      <c r="H29" s="119" t="s">
        <v>92</v>
      </c>
      <c r="I29" s="119" t="s">
        <v>92</v>
      </c>
      <c r="J29" s="121"/>
      <c r="K29" s="121" t="s">
        <v>158</v>
      </c>
    </row>
    <row r="30" spans="1:11" ht="15" x14ac:dyDescent="0.3">
      <c r="A30" s="273">
        <v>14</v>
      </c>
      <c r="B30" s="274"/>
      <c r="C30" s="287" t="s">
        <v>163</v>
      </c>
      <c r="D30" s="288"/>
      <c r="E30" s="289"/>
      <c r="F30" s="120" t="s">
        <v>92</v>
      </c>
      <c r="G30" s="119" t="s">
        <v>92</v>
      </c>
      <c r="H30" s="119" t="s">
        <v>92</v>
      </c>
      <c r="I30" s="119" t="s">
        <v>92</v>
      </c>
      <c r="J30" s="121"/>
      <c r="K30" s="121" t="s">
        <v>158</v>
      </c>
    </row>
    <row r="31" spans="1:11" ht="15" x14ac:dyDescent="0.3">
      <c r="A31" s="273">
        <v>14</v>
      </c>
      <c r="B31" s="274"/>
      <c r="C31" s="287" t="s">
        <v>164</v>
      </c>
      <c r="D31" s="288"/>
      <c r="E31" s="289"/>
      <c r="F31" s="120" t="s">
        <v>92</v>
      </c>
      <c r="G31" s="119" t="s">
        <v>92</v>
      </c>
      <c r="H31" s="119" t="s">
        <v>92</v>
      </c>
      <c r="I31" s="119" t="s">
        <v>92</v>
      </c>
      <c r="J31" s="121"/>
      <c r="K31" s="121" t="s">
        <v>158</v>
      </c>
    </row>
    <row r="32" spans="1:11" ht="15" x14ac:dyDescent="0.3">
      <c r="A32" s="273">
        <v>14</v>
      </c>
      <c r="B32" s="274"/>
      <c r="C32" s="287" t="s">
        <v>165</v>
      </c>
      <c r="D32" s="288"/>
      <c r="E32" s="289"/>
      <c r="F32" s="120" t="s">
        <v>92</v>
      </c>
      <c r="G32" s="119" t="s">
        <v>92</v>
      </c>
      <c r="H32" s="119" t="s">
        <v>92</v>
      </c>
      <c r="I32" s="119" t="s">
        <v>92</v>
      </c>
      <c r="J32" s="121"/>
      <c r="K32" s="121" t="s">
        <v>158</v>
      </c>
    </row>
    <row r="33" spans="1:11" ht="15" x14ac:dyDescent="0.3">
      <c r="A33" s="273">
        <v>14</v>
      </c>
      <c r="B33" s="274"/>
      <c r="C33" s="287" t="s">
        <v>166</v>
      </c>
      <c r="D33" s="288"/>
      <c r="E33" s="289"/>
      <c r="F33" s="120" t="s">
        <v>92</v>
      </c>
      <c r="G33" s="119" t="s">
        <v>92</v>
      </c>
      <c r="H33" s="119" t="s">
        <v>92</v>
      </c>
      <c r="I33" s="119" t="s">
        <v>92</v>
      </c>
      <c r="J33" s="121"/>
      <c r="K33" s="121" t="s">
        <v>158</v>
      </c>
    </row>
    <row r="34" spans="1:11" ht="12.75" hidden="1" customHeight="1" x14ac:dyDescent="0.3"/>
    <row r="35" spans="1:11" ht="1.75" customHeight="1" x14ac:dyDescent="0.3"/>
    <row r="37" spans="1:11" x14ac:dyDescent="0.3">
      <c r="B37" s="159" t="s">
        <v>207</v>
      </c>
    </row>
  </sheetData>
  <mergeCells count="54">
    <mergeCell ref="A32:B32"/>
    <mergeCell ref="C32:E32"/>
    <mergeCell ref="A33:B33"/>
    <mergeCell ref="C33:E33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A17:B17"/>
    <mergeCell ref="C17:E17"/>
    <mergeCell ref="A18:B18"/>
    <mergeCell ref="C18:E18"/>
    <mergeCell ref="A19:B19"/>
    <mergeCell ref="C19:E19"/>
    <mergeCell ref="A14:B14"/>
    <mergeCell ref="C14:E14"/>
    <mergeCell ref="A15:B15"/>
    <mergeCell ref="C15:E15"/>
    <mergeCell ref="A16:B16"/>
    <mergeCell ref="C16:E16"/>
    <mergeCell ref="A13:B13"/>
    <mergeCell ref="C13:E13"/>
    <mergeCell ref="A1:C4"/>
    <mergeCell ref="E1:L4"/>
    <mergeCell ref="N1:P1"/>
    <mergeCell ref="N3:P3"/>
    <mergeCell ref="A8:N8"/>
    <mergeCell ref="A9:B9"/>
    <mergeCell ref="C9:E9"/>
    <mergeCell ref="A10:E10"/>
    <mergeCell ref="A11:B11"/>
    <mergeCell ref="C11:E11"/>
    <mergeCell ref="A12:B12"/>
    <mergeCell ref="C12:E12"/>
  </mergeCells>
  <pageMargins left="0.49" right="0.49" top="0.25" bottom="0.67417007874015744" header="0.25" footer="0.30000000000000004"/>
  <pageSetup paperSize="9" orientation="landscape" horizontalDpi="0" verticalDpi="0"/>
  <headerFooter alignWithMargins="0">
    <oddFooter xml:space="preserve">&amp;L&amp;"Open Sans Condensed"&amp;9 19/08/2018 12:42:04 
&amp;B&amp;"Open Sans Condensed"&amp;8
 &amp;C&amp;R&amp;"Open Sans Condensed"&amp;8&amp;P of &amp;N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02"/>
  <sheetViews>
    <sheetView showGridLines="0" workbookViewId="0">
      <pane ySplit="5" topLeftCell="A6" activePane="bottomLeft" state="frozenSplit"/>
      <selection pane="bottomLeft" activeCell="N258" sqref="N258:P258"/>
    </sheetView>
  </sheetViews>
  <sheetFormatPr defaultRowHeight="12.45" x14ac:dyDescent="0.3"/>
  <cols>
    <col min="1" max="2" width="0" style="109" hidden="1" customWidth="1"/>
    <col min="3" max="3" width="3.3828125" style="109" customWidth="1"/>
    <col min="4" max="4" width="0.3046875" style="109" customWidth="1"/>
    <col min="5" max="5" width="2.3046875" style="109" customWidth="1"/>
    <col min="6" max="6" width="1.84375" style="109" customWidth="1"/>
    <col min="7" max="7" width="12.3046875" style="109" customWidth="1"/>
    <col min="8" max="8" width="0.15234375" style="109" customWidth="1"/>
    <col min="9" max="9" width="1.3046875" style="109" customWidth="1"/>
    <col min="10" max="10" width="3.3828125" style="109" customWidth="1"/>
    <col min="11" max="11" width="1.3828125" style="109" customWidth="1"/>
    <col min="12" max="12" width="5.84375" style="109" customWidth="1"/>
    <col min="13" max="13" width="0" style="109" hidden="1" customWidth="1"/>
    <col min="14" max="14" width="6.15234375" style="109" customWidth="1"/>
    <col min="15" max="15" width="3.3828125" style="109" customWidth="1"/>
    <col min="16" max="16" width="5.3046875" style="109" customWidth="1"/>
    <col min="17" max="17" width="1.3046875" style="109" customWidth="1"/>
    <col min="18" max="18" width="5" style="109" customWidth="1"/>
    <col min="19" max="19" width="2.53515625" style="109" customWidth="1"/>
    <col min="20" max="20" width="0.69140625" style="109" customWidth="1"/>
    <col min="21" max="21" width="7.3828125" style="109" customWidth="1"/>
    <col min="22" max="22" width="4" style="109" customWidth="1"/>
    <col min="23" max="23" width="3.3828125" style="109" customWidth="1"/>
    <col min="24" max="24" width="0.53515625" style="109" customWidth="1"/>
    <col min="25" max="25" width="4.3046875" style="109" customWidth="1"/>
    <col min="26" max="26" width="0.15234375" style="109" customWidth="1"/>
    <col min="27" max="27" width="3.69140625" style="109" customWidth="1"/>
    <col min="28" max="28" width="2" style="109" customWidth="1"/>
    <col min="29" max="29" width="6.15234375" style="109" customWidth="1"/>
    <col min="30" max="30" width="8.15234375" style="109" customWidth="1"/>
    <col min="31" max="32" width="0" style="109" hidden="1" customWidth="1"/>
    <col min="33" max="33" width="0.3046875" style="109" customWidth="1"/>
    <col min="34" max="34" width="0" style="109" hidden="1" customWidth="1"/>
    <col min="35" max="256" width="9.15234375" style="109"/>
    <col min="257" max="258" width="0" style="109" hidden="1" customWidth="1"/>
    <col min="259" max="259" width="3.3828125" style="109" customWidth="1"/>
    <col min="260" max="260" width="0.3046875" style="109" customWidth="1"/>
    <col min="261" max="261" width="2.3046875" style="109" customWidth="1"/>
    <col min="262" max="262" width="1.84375" style="109" customWidth="1"/>
    <col min="263" max="263" width="12.3046875" style="109" customWidth="1"/>
    <col min="264" max="264" width="0.15234375" style="109" customWidth="1"/>
    <col min="265" max="265" width="1.3046875" style="109" customWidth="1"/>
    <col min="266" max="266" width="3.3828125" style="109" customWidth="1"/>
    <col min="267" max="267" width="1.3828125" style="109" customWidth="1"/>
    <col min="268" max="268" width="5.84375" style="109" customWidth="1"/>
    <col min="269" max="269" width="0" style="109" hidden="1" customWidth="1"/>
    <col min="270" max="270" width="6.15234375" style="109" customWidth="1"/>
    <col min="271" max="271" width="3.3828125" style="109" customWidth="1"/>
    <col min="272" max="272" width="5.3046875" style="109" customWidth="1"/>
    <col min="273" max="273" width="1.3046875" style="109" customWidth="1"/>
    <col min="274" max="274" width="5" style="109" customWidth="1"/>
    <col min="275" max="275" width="2.53515625" style="109" customWidth="1"/>
    <col min="276" max="276" width="0.69140625" style="109" customWidth="1"/>
    <col min="277" max="277" width="7.3828125" style="109" customWidth="1"/>
    <col min="278" max="278" width="4" style="109" customWidth="1"/>
    <col min="279" max="279" width="3.3828125" style="109" customWidth="1"/>
    <col min="280" max="280" width="0.53515625" style="109" customWidth="1"/>
    <col min="281" max="281" width="4.3046875" style="109" customWidth="1"/>
    <col min="282" max="282" width="0.15234375" style="109" customWidth="1"/>
    <col min="283" max="283" width="3.69140625" style="109" customWidth="1"/>
    <col min="284" max="284" width="2" style="109" customWidth="1"/>
    <col min="285" max="285" width="6.15234375" style="109" customWidth="1"/>
    <col min="286" max="286" width="8.15234375" style="109" customWidth="1"/>
    <col min="287" max="288" width="0" style="109" hidden="1" customWidth="1"/>
    <col min="289" max="289" width="0.3046875" style="109" customWidth="1"/>
    <col min="290" max="290" width="0" style="109" hidden="1" customWidth="1"/>
    <col min="291" max="512" width="9.15234375" style="109"/>
    <col min="513" max="514" width="0" style="109" hidden="1" customWidth="1"/>
    <col min="515" max="515" width="3.3828125" style="109" customWidth="1"/>
    <col min="516" max="516" width="0.3046875" style="109" customWidth="1"/>
    <col min="517" max="517" width="2.3046875" style="109" customWidth="1"/>
    <col min="518" max="518" width="1.84375" style="109" customWidth="1"/>
    <col min="519" max="519" width="12.3046875" style="109" customWidth="1"/>
    <col min="520" max="520" width="0.15234375" style="109" customWidth="1"/>
    <col min="521" max="521" width="1.3046875" style="109" customWidth="1"/>
    <col min="522" max="522" width="3.3828125" style="109" customWidth="1"/>
    <col min="523" max="523" width="1.3828125" style="109" customWidth="1"/>
    <col min="524" max="524" width="5.84375" style="109" customWidth="1"/>
    <col min="525" max="525" width="0" style="109" hidden="1" customWidth="1"/>
    <col min="526" max="526" width="6.15234375" style="109" customWidth="1"/>
    <col min="527" max="527" width="3.3828125" style="109" customWidth="1"/>
    <col min="528" max="528" width="5.3046875" style="109" customWidth="1"/>
    <col min="529" max="529" width="1.3046875" style="109" customWidth="1"/>
    <col min="530" max="530" width="5" style="109" customWidth="1"/>
    <col min="531" max="531" width="2.53515625" style="109" customWidth="1"/>
    <col min="532" max="532" width="0.69140625" style="109" customWidth="1"/>
    <col min="533" max="533" width="7.3828125" style="109" customWidth="1"/>
    <col min="534" max="534" width="4" style="109" customWidth="1"/>
    <col min="535" max="535" width="3.3828125" style="109" customWidth="1"/>
    <col min="536" max="536" width="0.53515625" style="109" customWidth="1"/>
    <col min="537" max="537" width="4.3046875" style="109" customWidth="1"/>
    <col min="538" max="538" width="0.15234375" style="109" customWidth="1"/>
    <col min="539" max="539" width="3.69140625" style="109" customWidth="1"/>
    <col min="540" max="540" width="2" style="109" customWidth="1"/>
    <col min="541" max="541" width="6.15234375" style="109" customWidth="1"/>
    <col min="542" max="542" width="8.15234375" style="109" customWidth="1"/>
    <col min="543" max="544" width="0" style="109" hidden="1" customWidth="1"/>
    <col min="545" max="545" width="0.3046875" style="109" customWidth="1"/>
    <col min="546" max="546" width="0" style="109" hidden="1" customWidth="1"/>
    <col min="547" max="768" width="9.15234375" style="109"/>
    <col min="769" max="770" width="0" style="109" hidden="1" customWidth="1"/>
    <col min="771" max="771" width="3.3828125" style="109" customWidth="1"/>
    <col min="772" max="772" width="0.3046875" style="109" customWidth="1"/>
    <col min="773" max="773" width="2.3046875" style="109" customWidth="1"/>
    <col min="774" max="774" width="1.84375" style="109" customWidth="1"/>
    <col min="775" max="775" width="12.3046875" style="109" customWidth="1"/>
    <col min="776" max="776" width="0.15234375" style="109" customWidth="1"/>
    <col min="777" max="777" width="1.3046875" style="109" customWidth="1"/>
    <col min="778" max="778" width="3.3828125" style="109" customWidth="1"/>
    <col min="779" max="779" width="1.3828125" style="109" customWidth="1"/>
    <col min="780" max="780" width="5.84375" style="109" customWidth="1"/>
    <col min="781" max="781" width="0" style="109" hidden="1" customWidth="1"/>
    <col min="782" max="782" width="6.15234375" style="109" customWidth="1"/>
    <col min="783" max="783" width="3.3828125" style="109" customWidth="1"/>
    <col min="784" max="784" width="5.3046875" style="109" customWidth="1"/>
    <col min="785" max="785" width="1.3046875" style="109" customWidth="1"/>
    <col min="786" max="786" width="5" style="109" customWidth="1"/>
    <col min="787" max="787" width="2.53515625" style="109" customWidth="1"/>
    <col min="788" max="788" width="0.69140625" style="109" customWidth="1"/>
    <col min="789" max="789" width="7.3828125" style="109" customWidth="1"/>
    <col min="790" max="790" width="4" style="109" customWidth="1"/>
    <col min="791" max="791" width="3.3828125" style="109" customWidth="1"/>
    <col min="792" max="792" width="0.53515625" style="109" customWidth="1"/>
    <col min="793" max="793" width="4.3046875" style="109" customWidth="1"/>
    <col min="794" max="794" width="0.15234375" style="109" customWidth="1"/>
    <col min="795" max="795" width="3.69140625" style="109" customWidth="1"/>
    <col min="796" max="796" width="2" style="109" customWidth="1"/>
    <col min="797" max="797" width="6.15234375" style="109" customWidth="1"/>
    <col min="798" max="798" width="8.15234375" style="109" customWidth="1"/>
    <col min="799" max="800" width="0" style="109" hidden="1" customWidth="1"/>
    <col min="801" max="801" width="0.3046875" style="109" customWidth="1"/>
    <col min="802" max="802" width="0" style="109" hidden="1" customWidth="1"/>
    <col min="803" max="1024" width="9.15234375" style="109"/>
    <col min="1025" max="1026" width="0" style="109" hidden="1" customWidth="1"/>
    <col min="1027" max="1027" width="3.3828125" style="109" customWidth="1"/>
    <col min="1028" max="1028" width="0.3046875" style="109" customWidth="1"/>
    <col min="1029" max="1029" width="2.3046875" style="109" customWidth="1"/>
    <col min="1030" max="1030" width="1.84375" style="109" customWidth="1"/>
    <col min="1031" max="1031" width="12.3046875" style="109" customWidth="1"/>
    <col min="1032" max="1032" width="0.15234375" style="109" customWidth="1"/>
    <col min="1033" max="1033" width="1.3046875" style="109" customWidth="1"/>
    <col min="1034" max="1034" width="3.3828125" style="109" customWidth="1"/>
    <col min="1035" max="1035" width="1.3828125" style="109" customWidth="1"/>
    <col min="1036" max="1036" width="5.84375" style="109" customWidth="1"/>
    <col min="1037" max="1037" width="0" style="109" hidden="1" customWidth="1"/>
    <col min="1038" max="1038" width="6.15234375" style="109" customWidth="1"/>
    <col min="1039" max="1039" width="3.3828125" style="109" customWidth="1"/>
    <col min="1040" max="1040" width="5.3046875" style="109" customWidth="1"/>
    <col min="1041" max="1041" width="1.3046875" style="109" customWidth="1"/>
    <col min="1042" max="1042" width="5" style="109" customWidth="1"/>
    <col min="1043" max="1043" width="2.53515625" style="109" customWidth="1"/>
    <col min="1044" max="1044" width="0.69140625" style="109" customWidth="1"/>
    <col min="1045" max="1045" width="7.3828125" style="109" customWidth="1"/>
    <col min="1046" max="1046" width="4" style="109" customWidth="1"/>
    <col min="1047" max="1047" width="3.3828125" style="109" customWidth="1"/>
    <col min="1048" max="1048" width="0.53515625" style="109" customWidth="1"/>
    <col min="1049" max="1049" width="4.3046875" style="109" customWidth="1"/>
    <col min="1050" max="1050" width="0.15234375" style="109" customWidth="1"/>
    <col min="1051" max="1051" width="3.69140625" style="109" customWidth="1"/>
    <col min="1052" max="1052" width="2" style="109" customWidth="1"/>
    <col min="1053" max="1053" width="6.15234375" style="109" customWidth="1"/>
    <col min="1054" max="1054" width="8.15234375" style="109" customWidth="1"/>
    <col min="1055" max="1056" width="0" style="109" hidden="1" customWidth="1"/>
    <col min="1057" max="1057" width="0.3046875" style="109" customWidth="1"/>
    <col min="1058" max="1058" width="0" style="109" hidden="1" customWidth="1"/>
    <col min="1059" max="1280" width="9.15234375" style="109"/>
    <col min="1281" max="1282" width="0" style="109" hidden="1" customWidth="1"/>
    <col min="1283" max="1283" width="3.3828125" style="109" customWidth="1"/>
    <col min="1284" max="1284" width="0.3046875" style="109" customWidth="1"/>
    <col min="1285" max="1285" width="2.3046875" style="109" customWidth="1"/>
    <col min="1286" max="1286" width="1.84375" style="109" customWidth="1"/>
    <col min="1287" max="1287" width="12.3046875" style="109" customWidth="1"/>
    <col min="1288" max="1288" width="0.15234375" style="109" customWidth="1"/>
    <col min="1289" max="1289" width="1.3046875" style="109" customWidth="1"/>
    <col min="1290" max="1290" width="3.3828125" style="109" customWidth="1"/>
    <col min="1291" max="1291" width="1.3828125" style="109" customWidth="1"/>
    <col min="1292" max="1292" width="5.84375" style="109" customWidth="1"/>
    <col min="1293" max="1293" width="0" style="109" hidden="1" customWidth="1"/>
    <col min="1294" max="1294" width="6.15234375" style="109" customWidth="1"/>
    <col min="1295" max="1295" width="3.3828125" style="109" customWidth="1"/>
    <col min="1296" max="1296" width="5.3046875" style="109" customWidth="1"/>
    <col min="1297" max="1297" width="1.3046875" style="109" customWidth="1"/>
    <col min="1298" max="1298" width="5" style="109" customWidth="1"/>
    <col min="1299" max="1299" width="2.53515625" style="109" customWidth="1"/>
    <col min="1300" max="1300" width="0.69140625" style="109" customWidth="1"/>
    <col min="1301" max="1301" width="7.3828125" style="109" customWidth="1"/>
    <col min="1302" max="1302" width="4" style="109" customWidth="1"/>
    <col min="1303" max="1303" width="3.3828125" style="109" customWidth="1"/>
    <col min="1304" max="1304" width="0.53515625" style="109" customWidth="1"/>
    <col min="1305" max="1305" width="4.3046875" style="109" customWidth="1"/>
    <col min="1306" max="1306" width="0.15234375" style="109" customWidth="1"/>
    <col min="1307" max="1307" width="3.69140625" style="109" customWidth="1"/>
    <col min="1308" max="1308" width="2" style="109" customWidth="1"/>
    <col min="1309" max="1309" width="6.15234375" style="109" customWidth="1"/>
    <col min="1310" max="1310" width="8.15234375" style="109" customWidth="1"/>
    <col min="1311" max="1312" width="0" style="109" hidden="1" customWidth="1"/>
    <col min="1313" max="1313" width="0.3046875" style="109" customWidth="1"/>
    <col min="1314" max="1314" width="0" style="109" hidden="1" customWidth="1"/>
    <col min="1315" max="1536" width="9.15234375" style="109"/>
    <col min="1537" max="1538" width="0" style="109" hidden="1" customWidth="1"/>
    <col min="1539" max="1539" width="3.3828125" style="109" customWidth="1"/>
    <col min="1540" max="1540" width="0.3046875" style="109" customWidth="1"/>
    <col min="1541" max="1541" width="2.3046875" style="109" customWidth="1"/>
    <col min="1542" max="1542" width="1.84375" style="109" customWidth="1"/>
    <col min="1543" max="1543" width="12.3046875" style="109" customWidth="1"/>
    <col min="1544" max="1544" width="0.15234375" style="109" customWidth="1"/>
    <col min="1545" max="1545" width="1.3046875" style="109" customWidth="1"/>
    <col min="1546" max="1546" width="3.3828125" style="109" customWidth="1"/>
    <col min="1547" max="1547" width="1.3828125" style="109" customWidth="1"/>
    <col min="1548" max="1548" width="5.84375" style="109" customWidth="1"/>
    <col min="1549" max="1549" width="0" style="109" hidden="1" customWidth="1"/>
    <col min="1550" max="1550" width="6.15234375" style="109" customWidth="1"/>
    <col min="1551" max="1551" width="3.3828125" style="109" customWidth="1"/>
    <col min="1552" max="1552" width="5.3046875" style="109" customWidth="1"/>
    <col min="1553" max="1553" width="1.3046875" style="109" customWidth="1"/>
    <col min="1554" max="1554" width="5" style="109" customWidth="1"/>
    <col min="1555" max="1555" width="2.53515625" style="109" customWidth="1"/>
    <col min="1556" max="1556" width="0.69140625" style="109" customWidth="1"/>
    <col min="1557" max="1557" width="7.3828125" style="109" customWidth="1"/>
    <col min="1558" max="1558" width="4" style="109" customWidth="1"/>
    <col min="1559" max="1559" width="3.3828125" style="109" customWidth="1"/>
    <col min="1560" max="1560" width="0.53515625" style="109" customWidth="1"/>
    <col min="1561" max="1561" width="4.3046875" style="109" customWidth="1"/>
    <col min="1562" max="1562" width="0.15234375" style="109" customWidth="1"/>
    <col min="1563" max="1563" width="3.69140625" style="109" customWidth="1"/>
    <col min="1564" max="1564" width="2" style="109" customWidth="1"/>
    <col min="1565" max="1565" width="6.15234375" style="109" customWidth="1"/>
    <col min="1566" max="1566" width="8.15234375" style="109" customWidth="1"/>
    <col min="1567" max="1568" width="0" style="109" hidden="1" customWidth="1"/>
    <col min="1569" max="1569" width="0.3046875" style="109" customWidth="1"/>
    <col min="1570" max="1570" width="0" style="109" hidden="1" customWidth="1"/>
    <col min="1571" max="1792" width="9.15234375" style="109"/>
    <col min="1793" max="1794" width="0" style="109" hidden="1" customWidth="1"/>
    <col min="1795" max="1795" width="3.3828125" style="109" customWidth="1"/>
    <col min="1796" max="1796" width="0.3046875" style="109" customWidth="1"/>
    <col min="1797" max="1797" width="2.3046875" style="109" customWidth="1"/>
    <col min="1798" max="1798" width="1.84375" style="109" customWidth="1"/>
    <col min="1799" max="1799" width="12.3046875" style="109" customWidth="1"/>
    <col min="1800" max="1800" width="0.15234375" style="109" customWidth="1"/>
    <col min="1801" max="1801" width="1.3046875" style="109" customWidth="1"/>
    <col min="1802" max="1802" width="3.3828125" style="109" customWidth="1"/>
    <col min="1803" max="1803" width="1.3828125" style="109" customWidth="1"/>
    <col min="1804" max="1804" width="5.84375" style="109" customWidth="1"/>
    <col min="1805" max="1805" width="0" style="109" hidden="1" customWidth="1"/>
    <col min="1806" max="1806" width="6.15234375" style="109" customWidth="1"/>
    <col min="1807" max="1807" width="3.3828125" style="109" customWidth="1"/>
    <col min="1808" max="1808" width="5.3046875" style="109" customWidth="1"/>
    <col min="1809" max="1809" width="1.3046875" style="109" customWidth="1"/>
    <col min="1810" max="1810" width="5" style="109" customWidth="1"/>
    <col min="1811" max="1811" width="2.53515625" style="109" customWidth="1"/>
    <col min="1812" max="1812" width="0.69140625" style="109" customWidth="1"/>
    <col min="1813" max="1813" width="7.3828125" style="109" customWidth="1"/>
    <col min="1814" max="1814" width="4" style="109" customWidth="1"/>
    <col min="1815" max="1815" width="3.3828125" style="109" customWidth="1"/>
    <col min="1816" max="1816" width="0.53515625" style="109" customWidth="1"/>
    <col min="1817" max="1817" width="4.3046875" style="109" customWidth="1"/>
    <col min="1818" max="1818" width="0.15234375" style="109" customWidth="1"/>
    <col min="1819" max="1819" width="3.69140625" style="109" customWidth="1"/>
    <col min="1820" max="1820" width="2" style="109" customWidth="1"/>
    <col min="1821" max="1821" width="6.15234375" style="109" customWidth="1"/>
    <col min="1822" max="1822" width="8.15234375" style="109" customWidth="1"/>
    <col min="1823" max="1824" width="0" style="109" hidden="1" customWidth="1"/>
    <col min="1825" max="1825" width="0.3046875" style="109" customWidth="1"/>
    <col min="1826" max="1826" width="0" style="109" hidden="1" customWidth="1"/>
    <col min="1827" max="2048" width="9.15234375" style="109"/>
    <col min="2049" max="2050" width="0" style="109" hidden="1" customWidth="1"/>
    <col min="2051" max="2051" width="3.3828125" style="109" customWidth="1"/>
    <col min="2052" max="2052" width="0.3046875" style="109" customWidth="1"/>
    <col min="2053" max="2053" width="2.3046875" style="109" customWidth="1"/>
    <col min="2054" max="2054" width="1.84375" style="109" customWidth="1"/>
    <col min="2055" max="2055" width="12.3046875" style="109" customWidth="1"/>
    <col min="2056" max="2056" width="0.15234375" style="109" customWidth="1"/>
    <col min="2057" max="2057" width="1.3046875" style="109" customWidth="1"/>
    <col min="2058" max="2058" width="3.3828125" style="109" customWidth="1"/>
    <col min="2059" max="2059" width="1.3828125" style="109" customWidth="1"/>
    <col min="2060" max="2060" width="5.84375" style="109" customWidth="1"/>
    <col min="2061" max="2061" width="0" style="109" hidden="1" customWidth="1"/>
    <col min="2062" max="2062" width="6.15234375" style="109" customWidth="1"/>
    <col min="2063" max="2063" width="3.3828125" style="109" customWidth="1"/>
    <col min="2064" max="2064" width="5.3046875" style="109" customWidth="1"/>
    <col min="2065" max="2065" width="1.3046875" style="109" customWidth="1"/>
    <col min="2066" max="2066" width="5" style="109" customWidth="1"/>
    <col min="2067" max="2067" width="2.53515625" style="109" customWidth="1"/>
    <col min="2068" max="2068" width="0.69140625" style="109" customWidth="1"/>
    <col min="2069" max="2069" width="7.3828125" style="109" customWidth="1"/>
    <col min="2070" max="2070" width="4" style="109" customWidth="1"/>
    <col min="2071" max="2071" width="3.3828125" style="109" customWidth="1"/>
    <col min="2072" max="2072" width="0.53515625" style="109" customWidth="1"/>
    <col min="2073" max="2073" width="4.3046875" style="109" customWidth="1"/>
    <col min="2074" max="2074" width="0.15234375" style="109" customWidth="1"/>
    <col min="2075" max="2075" width="3.69140625" style="109" customWidth="1"/>
    <col min="2076" max="2076" width="2" style="109" customWidth="1"/>
    <col min="2077" max="2077" width="6.15234375" style="109" customWidth="1"/>
    <col min="2078" max="2078" width="8.15234375" style="109" customWidth="1"/>
    <col min="2079" max="2080" width="0" style="109" hidden="1" customWidth="1"/>
    <col min="2081" max="2081" width="0.3046875" style="109" customWidth="1"/>
    <col min="2082" max="2082" width="0" style="109" hidden="1" customWidth="1"/>
    <col min="2083" max="2304" width="9.15234375" style="109"/>
    <col min="2305" max="2306" width="0" style="109" hidden="1" customWidth="1"/>
    <col min="2307" max="2307" width="3.3828125" style="109" customWidth="1"/>
    <col min="2308" max="2308" width="0.3046875" style="109" customWidth="1"/>
    <col min="2309" max="2309" width="2.3046875" style="109" customWidth="1"/>
    <col min="2310" max="2310" width="1.84375" style="109" customWidth="1"/>
    <col min="2311" max="2311" width="12.3046875" style="109" customWidth="1"/>
    <col min="2312" max="2312" width="0.15234375" style="109" customWidth="1"/>
    <col min="2313" max="2313" width="1.3046875" style="109" customWidth="1"/>
    <col min="2314" max="2314" width="3.3828125" style="109" customWidth="1"/>
    <col min="2315" max="2315" width="1.3828125" style="109" customWidth="1"/>
    <col min="2316" max="2316" width="5.84375" style="109" customWidth="1"/>
    <col min="2317" max="2317" width="0" style="109" hidden="1" customWidth="1"/>
    <col min="2318" max="2318" width="6.15234375" style="109" customWidth="1"/>
    <col min="2319" max="2319" width="3.3828125" style="109" customWidth="1"/>
    <col min="2320" max="2320" width="5.3046875" style="109" customWidth="1"/>
    <col min="2321" max="2321" width="1.3046875" style="109" customWidth="1"/>
    <col min="2322" max="2322" width="5" style="109" customWidth="1"/>
    <col min="2323" max="2323" width="2.53515625" style="109" customWidth="1"/>
    <col min="2324" max="2324" width="0.69140625" style="109" customWidth="1"/>
    <col min="2325" max="2325" width="7.3828125" style="109" customWidth="1"/>
    <col min="2326" max="2326" width="4" style="109" customWidth="1"/>
    <col min="2327" max="2327" width="3.3828125" style="109" customWidth="1"/>
    <col min="2328" max="2328" width="0.53515625" style="109" customWidth="1"/>
    <col min="2329" max="2329" width="4.3046875" style="109" customWidth="1"/>
    <col min="2330" max="2330" width="0.15234375" style="109" customWidth="1"/>
    <col min="2331" max="2331" width="3.69140625" style="109" customWidth="1"/>
    <col min="2332" max="2332" width="2" style="109" customWidth="1"/>
    <col min="2333" max="2333" width="6.15234375" style="109" customWidth="1"/>
    <col min="2334" max="2334" width="8.15234375" style="109" customWidth="1"/>
    <col min="2335" max="2336" width="0" style="109" hidden="1" customWidth="1"/>
    <col min="2337" max="2337" width="0.3046875" style="109" customWidth="1"/>
    <col min="2338" max="2338" width="0" style="109" hidden="1" customWidth="1"/>
    <col min="2339" max="2560" width="9.15234375" style="109"/>
    <col min="2561" max="2562" width="0" style="109" hidden="1" customWidth="1"/>
    <col min="2563" max="2563" width="3.3828125" style="109" customWidth="1"/>
    <col min="2564" max="2564" width="0.3046875" style="109" customWidth="1"/>
    <col min="2565" max="2565" width="2.3046875" style="109" customWidth="1"/>
    <col min="2566" max="2566" width="1.84375" style="109" customWidth="1"/>
    <col min="2567" max="2567" width="12.3046875" style="109" customWidth="1"/>
    <col min="2568" max="2568" width="0.15234375" style="109" customWidth="1"/>
    <col min="2569" max="2569" width="1.3046875" style="109" customWidth="1"/>
    <col min="2570" max="2570" width="3.3828125" style="109" customWidth="1"/>
    <col min="2571" max="2571" width="1.3828125" style="109" customWidth="1"/>
    <col min="2572" max="2572" width="5.84375" style="109" customWidth="1"/>
    <col min="2573" max="2573" width="0" style="109" hidden="1" customWidth="1"/>
    <col min="2574" max="2574" width="6.15234375" style="109" customWidth="1"/>
    <col min="2575" max="2575" width="3.3828125" style="109" customWidth="1"/>
    <col min="2576" max="2576" width="5.3046875" style="109" customWidth="1"/>
    <col min="2577" max="2577" width="1.3046875" style="109" customWidth="1"/>
    <col min="2578" max="2578" width="5" style="109" customWidth="1"/>
    <col min="2579" max="2579" width="2.53515625" style="109" customWidth="1"/>
    <col min="2580" max="2580" width="0.69140625" style="109" customWidth="1"/>
    <col min="2581" max="2581" width="7.3828125" style="109" customWidth="1"/>
    <col min="2582" max="2582" width="4" style="109" customWidth="1"/>
    <col min="2583" max="2583" width="3.3828125" style="109" customWidth="1"/>
    <col min="2584" max="2584" width="0.53515625" style="109" customWidth="1"/>
    <col min="2585" max="2585" width="4.3046875" style="109" customWidth="1"/>
    <col min="2586" max="2586" width="0.15234375" style="109" customWidth="1"/>
    <col min="2587" max="2587" width="3.69140625" style="109" customWidth="1"/>
    <col min="2588" max="2588" width="2" style="109" customWidth="1"/>
    <col min="2589" max="2589" width="6.15234375" style="109" customWidth="1"/>
    <col min="2590" max="2590" width="8.15234375" style="109" customWidth="1"/>
    <col min="2591" max="2592" width="0" style="109" hidden="1" customWidth="1"/>
    <col min="2593" max="2593" width="0.3046875" style="109" customWidth="1"/>
    <col min="2594" max="2594" width="0" style="109" hidden="1" customWidth="1"/>
    <col min="2595" max="2816" width="9.15234375" style="109"/>
    <col min="2817" max="2818" width="0" style="109" hidden="1" customWidth="1"/>
    <col min="2819" max="2819" width="3.3828125" style="109" customWidth="1"/>
    <col min="2820" max="2820" width="0.3046875" style="109" customWidth="1"/>
    <col min="2821" max="2821" width="2.3046875" style="109" customWidth="1"/>
    <col min="2822" max="2822" width="1.84375" style="109" customWidth="1"/>
    <col min="2823" max="2823" width="12.3046875" style="109" customWidth="1"/>
    <col min="2824" max="2824" width="0.15234375" style="109" customWidth="1"/>
    <col min="2825" max="2825" width="1.3046875" style="109" customWidth="1"/>
    <col min="2826" max="2826" width="3.3828125" style="109" customWidth="1"/>
    <col min="2827" max="2827" width="1.3828125" style="109" customWidth="1"/>
    <col min="2828" max="2828" width="5.84375" style="109" customWidth="1"/>
    <col min="2829" max="2829" width="0" style="109" hidden="1" customWidth="1"/>
    <col min="2830" max="2830" width="6.15234375" style="109" customWidth="1"/>
    <col min="2831" max="2831" width="3.3828125" style="109" customWidth="1"/>
    <col min="2832" max="2832" width="5.3046875" style="109" customWidth="1"/>
    <col min="2833" max="2833" width="1.3046875" style="109" customWidth="1"/>
    <col min="2834" max="2834" width="5" style="109" customWidth="1"/>
    <col min="2835" max="2835" width="2.53515625" style="109" customWidth="1"/>
    <col min="2836" max="2836" width="0.69140625" style="109" customWidth="1"/>
    <col min="2837" max="2837" width="7.3828125" style="109" customWidth="1"/>
    <col min="2838" max="2838" width="4" style="109" customWidth="1"/>
    <col min="2839" max="2839" width="3.3828125" style="109" customWidth="1"/>
    <col min="2840" max="2840" width="0.53515625" style="109" customWidth="1"/>
    <col min="2841" max="2841" width="4.3046875" style="109" customWidth="1"/>
    <col min="2842" max="2842" width="0.15234375" style="109" customWidth="1"/>
    <col min="2843" max="2843" width="3.69140625" style="109" customWidth="1"/>
    <col min="2844" max="2844" width="2" style="109" customWidth="1"/>
    <col min="2845" max="2845" width="6.15234375" style="109" customWidth="1"/>
    <col min="2846" max="2846" width="8.15234375" style="109" customWidth="1"/>
    <col min="2847" max="2848" width="0" style="109" hidden="1" customWidth="1"/>
    <col min="2849" max="2849" width="0.3046875" style="109" customWidth="1"/>
    <col min="2850" max="2850" width="0" style="109" hidden="1" customWidth="1"/>
    <col min="2851" max="3072" width="9.15234375" style="109"/>
    <col min="3073" max="3074" width="0" style="109" hidden="1" customWidth="1"/>
    <col min="3075" max="3075" width="3.3828125" style="109" customWidth="1"/>
    <col min="3076" max="3076" width="0.3046875" style="109" customWidth="1"/>
    <col min="3077" max="3077" width="2.3046875" style="109" customWidth="1"/>
    <col min="3078" max="3078" width="1.84375" style="109" customWidth="1"/>
    <col min="3079" max="3079" width="12.3046875" style="109" customWidth="1"/>
    <col min="3080" max="3080" width="0.15234375" style="109" customWidth="1"/>
    <col min="3081" max="3081" width="1.3046875" style="109" customWidth="1"/>
    <col min="3082" max="3082" width="3.3828125" style="109" customWidth="1"/>
    <col min="3083" max="3083" width="1.3828125" style="109" customWidth="1"/>
    <col min="3084" max="3084" width="5.84375" style="109" customWidth="1"/>
    <col min="3085" max="3085" width="0" style="109" hidden="1" customWidth="1"/>
    <col min="3086" max="3086" width="6.15234375" style="109" customWidth="1"/>
    <col min="3087" max="3087" width="3.3828125" style="109" customWidth="1"/>
    <col min="3088" max="3088" width="5.3046875" style="109" customWidth="1"/>
    <col min="3089" max="3089" width="1.3046875" style="109" customWidth="1"/>
    <col min="3090" max="3090" width="5" style="109" customWidth="1"/>
    <col min="3091" max="3091" width="2.53515625" style="109" customWidth="1"/>
    <col min="3092" max="3092" width="0.69140625" style="109" customWidth="1"/>
    <col min="3093" max="3093" width="7.3828125" style="109" customWidth="1"/>
    <col min="3094" max="3094" width="4" style="109" customWidth="1"/>
    <col min="3095" max="3095" width="3.3828125" style="109" customWidth="1"/>
    <col min="3096" max="3096" width="0.53515625" style="109" customWidth="1"/>
    <col min="3097" max="3097" width="4.3046875" style="109" customWidth="1"/>
    <col min="3098" max="3098" width="0.15234375" style="109" customWidth="1"/>
    <col min="3099" max="3099" width="3.69140625" style="109" customWidth="1"/>
    <col min="3100" max="3100" width="2" style="109" customWidth="1"/>
    <col min="3101" max="3101" width="6.15234375" style="109" customWidth="1"/>
    <col min="3102" max="3102" width="8.15234375" style="109" customWidth="1"/>
    <col min="3103" max="3104" width="0" style="109" hidden="1" customWidth="1"/>
    <col min="3105" max="3105" width="0.3046875" style="109" customWidth="1"/>
    <col min="3106" max="3106" width="0" style="109" hidden="1" customWidth="1"/>
    <col min="3107" max="3328" width="9.15234375" style="109"/>
    <col min="3329" max="3330" width="0" style="109" hidden="1" customWidth="1"/>
    <col min="3331" max="3331" width="3.3828125" style="109" customWidth="1"/>
    <col min="3332" max="3332" width="0.3046875" style="109" customWidth="1"/>
    <col min="3333" max="3333" width="2.3046875" style="109" customWidth="1"/>
    <col min="3334" max="3334" width="1.84375" style="109" customWidth="1"/>
    <col min="3335" max="3335" width="12.3046875" style="109" customWidth="1"/>
    <col min="3336" max="3336" width="0.15234375" style="109" customWidth="1"/>
    <col min="3337" max="3337" width="1.3046875" style="109" customWidth="1"/>
    <col min="3338" max="3338" width="3.3828125" style="109" customWidth="1"/>
    <col min="3339" max="3339" width="1.3828125" style="109" customWidth="1"/>
    <col min="3340" max="3340" width="5.84375" style="109" customWidth="1"/>
    <col min="3341" max="3341" width="0" style="109" hidden="1" customWidth="1"/>
    <col min="3342" max="3342" width="6.15234375" style="109" customWidth="1"/>
    <col min="3343" max="3343" width="3.3828125" style="109" customWidth="1"/>
    <col min="3344" max="3344" width="5.3046875" style="109" customWidth="1"/>
    <col min="3345" max="3345" width="1.3046875" style="109" customWidth="1"/>
    <col min="3346" max="3346" width="5" style="109" customWidth="1"/>
    <col min="3347" max="3347" width="2.53515625" style="109" customWidth="1"/>
    <col min="3348" max="3348" width="0.69140625" style="109" customWidth="1"/>
    <col min="3349" max="3349" width="7.3828125" style="109" customWidth="1"/>
    <col min="3350" max="3350" width="4" style="109" customWidth="1"/>
    <col min="3351" max="3351" width="3.3828125" style="109" customWidth="1"/>
    <col min="3352" max="3352" width="0.53515625" style="109" customWidth="1"/>
    <col min="3353" max="3353" width="4.3046875" style="109" customWidth="1"/>
    <col min="3354" max="3354" width="0.15234375" style="109" customWidth="1"/>
    <col min="3355" max="3355" width="3.69140625" style="109" customWidth="1"/>
    <col min="3356" max="3356" width="2" style="109" customWidth="1"/>
    <col min="3357" max="3357" width="6.15234375" style="109" customWidth="1"/>
    <col min="3358" max="3358" width="8.15234375" style="109" customWidth="1"/>
    <col min="3359" max="3360" width="0" style="109" hidden="1" customWidth="1"/>
    <col min="3361" max="3361" width="0.3046875" style="109" customWidth="1"/>
    <col min="3362" max="3362" width="0" style="109" hidden="1" customWidth="1"/>
    <col min="3363" max="3584" width="9.15234375" style="109"/>
    <col min="3585" max="3586" width="0" style="109" hidden="1" customWidth="1"/>
    <col min="3587" max="3587" width="3.3828125" style="109" customWidth="1"/>
    <col min="3588" max="3588" width="0.3046875" style="109" customWidth="1"/>
    <col min="3589" max="3589" width="2.3046875" style="109" customWidth="1"/>
    <col min="3590" max="3590" width="1.84375" style="109" customWidth="1"/>
    <col min="3591" max="3591" width="12.3046875" style="109" customWidth="1"/>
    <col min="3592" max="3592" width="0.15234375" style="109" customWidth="1"/>
    <col min="3593" max="3593" width="1.3046875" style="109" customWidth="1"/>
    <col min="3594" max="3594" width="3.3828125" style="109" customWidth="1"/>
    <col min="3595" max="3595" width="1.3828125" style="109" customWidth="1"/>
    <col min="3596" max="3596" width="5.84375" style="109" customWidth="1"/>
    <col min="3597" max="3597" width="0" style="109" hidden="1" customWidth="1"/>
    <col min="3598" max="3598" width="6.15234375" style="109" customWidth="1"/>
    <col min="3599" max="3599" width="3.3828125" style="109" customWidth="1"/>
    <col min="3600" max="3600" width="5.3046875" style="109" customWidth="1"/>
    <col min="3601" max="3601" width="1.3046875" style="109" customWidth="1"/>
    <col min="3602" max="3602" width="5" style="109" customWidth="1"/>
    <col min="3603" max="3603" width="2.53515625" style="109" customWidth="1"/>
    <col min="3604" max="3604" width="0.69140625" style="109" customWidth="1"/>
    <col min="3605" max="3605" width="7.3828125" style="109" customWidth="1"/>
    <col min="3606" max="3606" width="4" style="109" customWidth="1"/>
    <col min="3607" max="3607" width="3.3828125" style="109" customWidth="1"/>
    <col min="3608" max="3608" width="0.53515625" style="109" customWidth="1"/>
    <col min="3609" max="3609" width="4.3046875" style="109" customWidth="1"/>
    <col min="3610" max="3610" width="0.15234375" style="109" customWidth="1"/>
    <col min="3611" max="3611" width="3.69140625" style="109" customWidth="1"/>
    <col min="3612" max="3612" width="2" style="109" customWidth="1"/>
    <col min="3613" max="3613" width="6.15234375" style="109" customWidth="1"/>
    <col min="3614" max="3614" width="8.15234375" style="109" customWidth="1"/>
    <col min="3615" max="3616" width="0" style="109" hidden="1" customWidth="1"/>
    <col min="3617" max="3617" width="0.3046875" style="109" customWidth="1"/>
    <col min="3618" max="3618" width="0" style="109" hidden="1" customWidth="1"/>
    <col min="3619" max="3840" width="9.15234375" style="109"/>
    <col min="3841" max="3842" width="0" style="109" hidden="1" customWidth="1"/>
    <col min="3843" max="3843" width="3.3828125" style="109" customWidth="1"/>
    <col min="3844" max="3844" width="0.3046875" style="109" customWidth="1"/>
    <col min="3845" max="3845" width="2.3046875" style="109" customWidth="1"/>
    <col min="3846" max="3846" width="1.84375" style="109" customWidth="1"/>
    <col min="3847" max="3847" width="12.3046875" style="109" customWidth="1"/>
    <col min="3848" max="3848" width="0.15234375" style="109" customWidth="1"/>
    <col min="3849" max="3849" width="1.3046875" style="109" customWidth="1"/>
    <col min="3850" max="3850" width="3.3828125" style="109" customWidth="1"/>
    <col min="3851" max="3851" width="1.3828125" style="109" customWidth="1"/>
    <col min="3852" max="3852" width="5.84375" style="109" customWidth="1"/>
    <col min="3853" max="3853" width="0" style="109" hidden="1" customWidth="1"/>
    <col min="3854" max="3854" width="6.15234375" style="109" customWidth="1"/>
    <col min="3855" max="3855" width="3.3828125" style="109" customWidth="1"/>
    <col min="3856" max="3856" width="5.3046875" style="109" customWidth="1"/>
    <col min="3857" max="3857" width="1.3046875" style="109" customWidth="1"/>
    <col min="3858" max="3858" width="5" style="109" customWidth="1"/>
    <col min="3859" max="3859" width="2.53515625" style="109" customWidth="1"/>
    <col min="3860" max="3860" width="0.69140625" style="109" customWidth="1"/>
    <col min="3861" max="3861" width="7.3828125" style="109" customWidth="1"/>
    <col min="3862" max="3862" width="4" style="109" customWidth="1"/>
    <col min="3863" max="3863" width="3.3828125" style="109" customWidth="1"/>
    <col min="3864" max="3864" width="0.53515625" style="109" customWidth="1"/>
    <col min="3865" max="3865" width="4.3046875" style="109" customWidth="1"/>
    <col min="3866" max="3866" width="0.15234375" style="109" customWidth="1"/>
    <col min="3867" max="3867" width="3.69140625" style="109" customWidth="1"/>
    <col min="3868" max="3868" width="2" style="109" customWidth="1"/>
    <col min="3869" max="3869" width="6.15234375" style="109" customWidth="1"/>
    <col min="3870" max="3870" width="8.15234375" style="109" customWidth="1"/>
    <col min="3871" max="3872" width="0" style="109" hidden="1" customWidth="1"/>
    <col min="3873" max="3873" width="0.3046875" style="109" customWidth="1"/>
    <col min="3874" max="3874" width="0" style="109" hidden="1" customWidth="1"/>
    <col min="3875" max="4096" width="9.15234375" style="109"/>
    <col min="4097" max="4098" width="0" style="109" hidden="1" customWidth="1"/>
    <col min="4099" max="4099" width="3.3828125" style="109" customWidth="1"/>
    <col min="4100" max="4100" width="0.3046875" style="109" customWidth="1"/>
    <col min="4101" max="4101" width="2.3046875" style="109" customWidth="1"/>
    <col min="4102" max="4102" width="1.84375" style="109" customWidth="1"/>
    <col min="4103" max="4103" width="12.3046875" style="109" customWidth="1"/>
    <col min="4104" max="4104" width="0.15234375" style="109" customWidth="1"/>
    <col min="4105" max="4105" width="1.3046875" style="109" customWidth="1"/>
    <col min="4106" max="4106" width="3.3828125" style="109" customWidth="1"/>
    <col min="4107" max="4107" width="1.3828125" style="109" customWidth="1"/>
    <col min="4108" max="4108" width="5.84375" style="109" customWidth="1"/>
    <col min="4109" max="4109" width="0" style="109" hidden="1" customWidth="1"/>
    <col min="4110" max="4110" width="6.15234375" style="109" customWidth="1"/>
    <col min="4111" max="4111" width="3.3828125" style="109" customWidth="1"/>
    <col min="4112" max="4112" width="5.3046875" style="109" customWidth="1"/>
    <col min="4113" max="4113" width="1.3046875" style="109" customWidth="1"/>
    <col min="4114" max="4114" width="5" style="109" customWidth="1"/>
    <col min="4115" max="4115" width="2.53515625" style="109" customWidth="1"/>
    <col min="4116" max="4116" width="0.69140625" style="109" customWidth="1"/>
    <col min="4117" max="4117" width="7.3828125" style="109" customWidth="1"/>
    <col min="4118" max="4118" width="4" style="109" customWidth="1"/>
    <col min="4119" max="4119" width="3.3828125" style="109" customWidth="1"/>
    <col min="4120" max="4120" width="0.53515625" style="109" customWidth="1"/>
    <col min="4121" max="4121" width="4.3046875" style="109" customWidth="1"/>
    <col min="4122" max="4122" width="0.15234375" style="109" customWidth="1"/>
    <col min="4123" max="4123" width="3.69140625" style="109" customWidth="1"/>
    <col min="4124" max="4124" width="2" style="109" customWidth="1"/>
    <col min="4125" max="4125" width="6.15234375" style="109" customWidth="1"/>
    <col min="4126" max="4126" width="8.15234375" style="109" customWidth="1"/>
    <col min="4127" max="4128" width="0" style="109" hidden="1" customWidth="1"/>
    <col min="4129" max="4129" width="0.3046875" style="109" customWidth="1"/>
    <col min="4130" max="4130" width="0" style="109" hidden="1" customWidth="1"/>
    <col min="4131" max="4352" width="9.15234375" style="109"/>
    <col min="4353" max="4354" width="0" style="109" hidden="1" customWidth="1"/>
    <col min="4355" max="4355" width="3.3828125" style="109" customWidth="1"/>
    <col min="4356" max="4356" width="0.3046875" style="109" customWidth="1"/>
    <col min="4357" max="4357" width="2.3046875" style="109" customWidth="1"/>
    <col min="4358" max="4358" width="1.84375" style="109" customWidth="1"/>
    <col min="4359" max="4359" width="12.3046875" style="109" customWidth="1"/>
    <col min="4360" max="4360" width="0.15234375" style="109" customWidth="1"/>
    <col min="4361" max="4361" width="1.3046875" style="109" customWidth="1"/>
    <col min="4362" max="4362" width="3.3828125" style="109" customWidth="1"/>
    <col min="4363" max="4363" width="1.3828125" style="109" customWidth="1"/>
    <col min="4364" max="4364" width="5.84375" style="109" customWidth="1"/>
    <col min="4365" max="4365" width="0" style="109" hidden="1" customWidth="1"/>
    <col min="4366" max="4366" width="6.15234375" style="109" customWidth="1"/>
    <col min="4367" max="4367" width="3.3828125" style="109" customWidth="1"/>
    <col min="4368" max="4368" width="5.3046875" style="109" customWidth="1"/>
    <col min="4369" max="4369" width="1.3046875" style="109" customWidth="1"/>
    <col min="4370" max="4370" width="5" style="109" customWidth="1"/>
    <col min="4371" max="4371" width="2.53515625" style="109" customWidth="1"/>
    <col min="4372" max="4372" width="0.69140625" style="109" customWidth="1"/>
    <col min="4373" max="4373" width="7.3828125" style="109" customWidth="1"/>
    <col min="4374" max="4374" width="4" style="109" customWidth="1"/>
    <col min="4375" max="4375" width="3.3828125" style="109" customWidth="1"/>
    <col min="4376" max="4376" width="0.53515625" style="109" customWidth="1"/>
    <col min="4377" max="4377" width="4.3046875" style="109" customWidth="1"/>
    <col min="4378" max="4378" width="0.15234375" style="109" customWidth="1"/>
    <col min="4379" max="4379" width="3.69140625" style="109" customWidth="1"/>
    <col min="4380" max="4380" width="2" style="109" customWidth="1"/>
    <col min="4381" max="4381" width="6.15234375" style="109" customWidth="1"/>
    <col min="4382" max="4382" width="8.15234375" style="109" customWidth="1"/>
    <col min="4383" max="4384" width="0" style="109" hidden="1" customWidth="1"/>
    <col min="4385" max="4385" width="0.3046875" style="109" customWidth="1"/>
    <col min="4386" max="4386" width="0" style="109" hidden="1" customWidth="1"/>
    <col min="4387" max="4608" width="9.15234375" style="109"/>
    <col min="4609" max="4610" width="0" style="109" hidden="1" customWidth="1"/>
    <col min="4611" max="4611" width="3.3828125" style="109" customWidth="1"/>
    <col min="4612" max="4612" width="0.3046875" style="109" customWidth="1"/>
    <col min="4613" max="4613" width="2.3046875" style="109" customWidth="1"/>
    <col min="4614" max="4614" width="1.84375" style="109" customWidth="1"/>
    <col min="4615" max="4615" width="12.3046875" style="109" customWidth="1"/>
    <col min="4616" max="4616" width="0.15234375" style="109" customWidth="1"/>
    <col min="4617" max="4617" width="1.3046875" style="109" customWidth="1"/>
    <col min="4618" max="4618" width="3.3828125" style="109" customWidth="1"/>
    <col min="4619" max="4619" width="1.3828125" style="109" customWidth="1"/>
    <col min="4620" max="4620" width="5.84375" style="109" customWidth="1"/>
    <col min="4621" max="4621" width="0" style="109" hidden="1" customWidth="1"/>
    <col min="4622" max="4622" width="6.15234375" style="109" customWidth="1"/>
    <col min="4623" max="4623" width="3.3828125" style="109" customWidth="1"/>
    <col min="4624" max="4624" width="5.3046875" style="109" customWidth="1"/>
    <col min="4625" max="4625" width="1.3046875" style="109" customWidth="1"/>
    <col min="4626" max="4626" width="5" style="109" customWidth="1"/>
    <col min="4627" max="4627" width="2.53515625" style="109" customWidth="1"/>
    <col min="4628" max="4628" width="0.69140625" style="109" customWidth="1"/>
    <col min="4629" max="4629" width="7.3828125" style="109" customWidth="1"/>
    <col min="4630" max="4630" width="4" style="109" customWidth="1"/>
    <col min="4631" max="4631" width="3.3828125" style="109" customWidth="1"/>
    <col min="4632" max="4632" width="0.53515625" style="109" customWidth="1"/>
    <col min="4633" max="4633" width="4.3046875" style="109" customWidth="1"/>
    <col min="4634" max="4634" width="0.15234375" style="109" customWidth="1"/>
    <col min="4635" max="4635" width="3.69140625" style="109" customWidth="1"/>
    <col min="4636" max="4636" width="2" style="109" customWidth="1"/>
    <col min="4637" max="4637" width="6.15234375" style="109" customWidth="1"/>
    <col min="4638" max="4638" width="8.15234375" style="109" customWidth="1"/>
    <col min="4639" max="4640" width="0" style="109" hidden="1" customWidth="1"/>
    <col min="4641" max="4641" width="0.3046875" style="109" customWidth="1"/>
    <col min="4642" max="4642" width="0" style="109" hidden="1" customWidth="1"/>
    <col min="4643" max="4864" width="9.15234375" style="109"/>
    <col min="4865" max="4866" width="0" style="109" hidden="1" customWidth="1"/>
    <col min="4867" max="4867" width="3.3828125" style="109" customWidth="1"/>
    <col min="4868" max="4868" width="0.3046875" style="109" customWidth="1"/>
    <col min="4869" max="4869" width="2.3046875" style="109" customWidth="1"/>
    <col min="4870" max="4870" width="1.84375" style="109" customWidth="1"/>
    <col min="4871" max="4871" width="12.3046875" style="109" customWidth="1"/>
    <col min="4872" max="4872" width="0.15234375" style="109" customWidth="1"/>
    <col min="4873" max="4873" width="1.3046875" style="109" customWidth="1"/>
    <col min="4874" max="4874" width="3.3828125" style="109" customWidth="1"/>
    <col min="4875" max="4875" width="1.3828125" style="109" customWidth="1"/>
    <col min="4876" max="4876" width="5.84375" style="109" customWidth="1"/>
    <col min="4877" max="4877" width="0" style="109" hidden="1" customWidth="1"/>
    <col min="4878" max="4878" width="6.15234375" style="109" customWidth="1"/>
    <col min="4879" max="4879" width="3.3828125" style="109" customWidth="1"/>
    <col min="4880" max="4880" width="5.3046875" style="109" customWidth="1"/>
    <col min="4881" max="4881" width="1.3046875" style="109" customWidth="1"/>
    <col min="4882" max="4882" width="5" style="109" customWidth="1"/>
    <col min="4883" max="4883" width="2.53515625" style="109" customWidth="1"/>
    <col min="4884" max="4884" width="0.69140625" style="109" customWidth="1"/>
    <col min="4885" max="4885" width="7.3828125" style="109" customWidth="1"/>
    <col min="4886" max="4886" width="4" style="109" customWidth="1"/>
    <col min="4887" max="4887" width="3.3828125" style="109" customWidth="1"/>
    <col min="4888" max="4888" width="0.53515625" style="109" customWidth="1"/>
    <col min="4889" max="4889" width="4.3046875" style="109" customWidth="1"/>
    <col min="4890" max="4890" width="0.15234375" style="109" customWidth="1"/>
    <col min="4891" max="4891" width="3.69140625" style="109" customWidth="1"/>
    <col min="4892" max="4892" width="2" style="109" customWidth="1"/>
    <col min="4893" max="4893" width="6.15234375" style="109" customWidth="1"/>
    <col min="4894" max="4894" width="8.15234375" style="109" customWidth="1"/>
    <col min="4895" max="4896" width="0" style="109" hidden="1" customWidth="1"/>
    <col min="4897" max="4897" width="0.3046875" style="109" customWidth="1"/>
    <col min="4898" max="4898" width="0" style="109" hidden="1" customWidth="1"/>
    <col min="4899" max="5120" width="9.15234375" style="109"/>
    <col min="5121" max="5122" width="0" style="109" hidden="1" customWidth="1"/>
    <col min="5123" max="5123" width="3.3828125" style="109" customWidth="1"/>
    <col min="5124" max="5124" width="0.3046875" style="109" customWidth="1"/>
    <col min="5125" max="5125" width="2.3046875" style="109" customWidth="1"/>
    <col min="5126" max="5126" width="1.84375" style="109" customWidth="1"/>
    <col min="5127" max="5127" width="12.3046875" style="109" customWidth="1"/>
    <col min="5128" max="5128" width="0.15234375" style="109" customWidth="1"/>
    <col min="5129" max="5129" width="1.3046875" style="109" customWidth="1"/>
    <col min="5130" max="5130" width="3.3828125" style="109" customWidth="1"/>
    <col min="5131" max="5131" width="1.3828125" style="109" customWidth="1"/>
    <col min="5132" max="5132" width="5.84375" style="109" customWidth="1"/>
    <col min="5133" max="5133" width="0" style="109" hidden="1" customWidth="1"/>
    <col min="5134" max="5134" width="6.15234375" style="109" customWidth="1"/>
    <col min="5135" max="5135" width="3.3828125" style="109" customWidth="1"/>
    <col min="5136" max="5136" width="5.3046875" style="109" customWidth="1"/>
    <col min="5137" max="5137" width="1.3046875" style="109" customWidth="1"/>
    <col min="5138" max="5138" width="5" style="109" customWidth="1"/>
    <col min="5139" max="5139" width="2.53515625" style="109" customWidth="1"/>
    <col min="5140" max="5140" width="0.69140625" style="109" customWidth="1"/>
    <col min="5141" max="5141" width="7.3828125" style="109" customWidth="1"/>
    <col min="5142" max="5142" width="4" style="109" customWidth="1"/>
    <col min="5143" max="5143" width="3.3828125" style="109" customWidth="1"/>
    <col min="5144" max="5144" width="0.53515625" style="109" customWidth="1"/>
    <col min="5145" max="5145" width="4.3046875" style="109" customWidth="1"/>
    <col min="5146" max="5146" width="0.15234375" style="109" customWidth="1"/>
    <col min="5147" max="5147" width="3.69140625" style="109" customWidth="1"/>
    <col min="5148" max="5148" width="2" style="109" customWidth="1"/>
    <col min="5149" max="5149" width="6.15234375" style="109" customWidth="1"/>
    <col min="5150" max="5150" width="8.15234375" style="109" customWidth="1"/>
    <col min="5151" max="5152" width="0" style="109" hidden="1" customWidth="1"/>
    <col min="5153" max="5153" width="0.3046875" style="109" customWidth="1"/>
    <col min="5154" max="5154" width="0" style="109" hidden="1" customWidth="1"/>
    <col min="5155" max="5376" width="9.15234375" style="109"/>
    <col min="5377" max="5378" width="0" style="109" hidden="1" customWidth="1"/>
    <col min="5379" max="5379" width="3.3828125" style="109" customWidth="1"/>
    <col min="5380" max="5380" width="0.3046875" style="109" customWidth="1"/>
    <col min="5381" max="5381" width="2.3046875" style="109" customWidth="1"/>
    <col min="5382" max="5382" width="1.84375" style="109" customWidth="1"/>
    <col min="5383" max="5383" width="12.3046875" style="109" customWidth="1"/>
    <col min="5384" max="5384" width="0.15234375" style="109" customWidth="1"/>
    <col min="5385" max="5385" width="1.3046875" style="109" customWidth="1"/>
    <col min="5386" max="5386" width="3.3828125" style="109" customWidth="1"/>
    <col min="5387" max="5387" width="1.3828125" style="109" customWidth="1"/>
    <col min="5388" max="5388" width="5.84375" style="109" customWidth="1"/>
    <col min="5389" max="5389" width="0" style="109" hidden="1" customWidth="1"/>
    <col min="5390" max="5390" width="6.15234375" style="109" customWidth="1"/>
    <col min="5391" max="5391" width="3.3828125" style="109" customWidth="1"/>
    <col min="5392" max="5392" width="5.3046875" style="109" customWidth="1"/>
    <col min="5393" max="5393" width="1.3046875" style="109" customWidth="1"/>
    <col min="5394" max="5394" width="5" style="109" customWidth="1"/>
    <col min="5395" max="5395" width="2.53515625" style="109" customWidth="1"/>
    <col min="5396" max="5396" width="0.69140625" style="109" customWidth="1"/>
    <col min="5397" max="5397" width="7.3828125" style="109" customWidth="1"/>
    <col min="5398" max="5398" width="4" style="109" customWidth="1"/>
    <col min="5399" max="5399" width="3.3828125" style="109" customWidth="1"/>
    <col min="5400" max="5400" width="0.53515625" style="109" customWidth="1"/>
    <col min="5401" max="5401" width="4.3046875" style="109" customWidth="1"/>
    <col min="5402" max="5402" width="0.15234375" style="109" customWidth="1"/>
    <col min="5403" max="5403" width="3.69140625" style="109" customWidth="1"/>
    <col min="5404" max="5404" width="2" style="109" customWidth="1"/>
    <col min="5405" max="5405" width="6.15234375" style="109" customWidth="1"/>
    <col min="5406" max="5406" width="8.15234375" style="109" customWidth="1"/>
    <col min="5407" max="5408" width="0" style="109" hidden="1" customWidth="1"/>
    <col min="5409" max="5409" width="0.3046875" style="109" customWidth="1"/>
    <col min="5410" max="5410" width="0" style="109" hidden="1" customWidth="1"/>
    <col min="5411" max="5632" width="9.15234375" style="109"/>
    <col min="5633" max="5634" width="0" style="109" hidden="1" customWidth="1"/>
    <col min="5635" max="5635" width="3.3828125" style="109" customWidth="1"/>
    <col min="5636" max="5636" width="0.3046875" style="109" customWidth="1"/>
    <col min="5637" max="5637" width="2.3046875" style="109" customWidth="1"/>
    <col min="5638" max="5638" width="1.84375" style="109" customWidth="1"/>
    <col min="5639" max="5639" width="12.3046875" style="109" customWidth="1"/>
    <col min="5640" max="5640" width="0.15234375" style="109" customWidth="1"/>
    <col min="5641" max="5641" width="1.3046875" style="109" customWidth="1"/>
    <col min="5642" max="5642" width="3.3828125" style="109" customWidth="1"/>
    <col min="5643" max="5643" width="1.3828125" style="109" customWidth="1"/>
    <col min="5644" max="5644" width="5.84375" style="109" customWidth="1"/>
    <col min="5645" max="5645" width="0" style="109" hidden="1" customWidth="1"/>
    <col min="5646" max="5646" width="6.15234375" style="109" customWidth="1"/>
    <col min="5647" max="5647" width="3.3828125" style="109" customWidth="1"/>
    <col min="5648" max="5648" width="5.3046875" style="109" customWidth="1"/>
    <col min="5649" max="5649" width="1.3046875" style="109" customWidth="1"/>
    <col min="5650" max="5650" width="5" style="109" customWidth="1"/>
    <col min="5651" max="5651" width="2.53515625" style="109" customWidth="1"/>
    <col min="5652" max="5652" width="0.69140625" style="109" customWidth="1"/>
    <col min="5653" max="5653" width="7.3828125" style="109" customWidth="1"/>
    <col min="5654" max="5654" width="4" style="109" customWidth="1"/>
    <col min="5655" max="5655" width="3.3828125" style="109" customWidth="1"/>
    <col min="5656" max="5656" width="0.53515625" style="109" customWidth="1"/>
    <col min="5657" max="5657" width="4.3046875" style="109" customWidth="1"/>
    <col min="5658" max="5658" width="0.15234375" style="109" customWidth="1"/>
    <col min="5659" max="5659" width="3.69140625" style="109" customWidth="1"/>
    <col min="5660" max="5660" width="2" style="109" customWidth="1"/>
    <col min="5661" max="5661" width="6.15234375" style="109" customWidth="1"/>
    <col min="5662" max="5662" width="8.15234375" style="109" customWidth="1"/>
    <col min="5663" max="5664" width="0" style="109" hidden="1" customWidth="1"/>
    <col min="5665" max="5665" width="0.3046875" style="109" customWidth="1"/>
    <col min="5666" max="5666" width="0" style="109" hidden="1" customWidth="1"/>
    <col min="5667" max="5888" width="9.15234375" style="109"/>
    <col min="5889" max="5890" width="0" style="109" hidden="1" customWidth="1"/>
    <col min="5891" max="5891" width="3.3828125" style="109" customWidth="1"/>
    <col min="5892" max="5892" width="0.3046875" style="109" customWidth="1"/>
    <col min="5893" max="5893" width="2.3046875" style="109" customWidth="1"/>
    <col min="5894" max="5894" width="1.84375" style="109" customWidth="1"/>
    <col min="5895" max="5895" width="12.3046875" style="109" customWidth="1"/>
    <col min="5896" max="5896" width="0.15234375" style="109" customWidth="1"/>
    <col min="5897" max="5897" width="1.3046875" style="109" customWidth="1"/>
    <col min="5898" max="5898" width="3.3828125" style="109" customWidth="1"/>
    <col min="5899" max="5899" width="1.3828125" style="109" customWidth="1"/>
    <col min="5900" max="5900" width="5.84375" style="109" customWidth="1"/>
    <col min="5901" max="5901" width="0" style="109" hidden="1" customWidth="1"/>
    <col min="5902" max="5902" width="6.15234375" style="109" customWidth="1"/>
    <col min="5903" max="5903" width="3.3828125" style="109" customWidth="1"/>
    <col min="5904" max="5904" width="5.3046875" style="109" customWidth="1"/>
    <col min="5905" max="5905" width="1.3046875" style="109" customWidth="1"/>
    <col min="5906" max="5906" width="5" style="109" customWidth="1"/>
    <col min="5907" max="5907" width="2.53515625" style="109" customWidth="1"/>
    <col min="5908" max="5908" width="0.69140625" style="109" customWidth="1"/>
    <col min="5909" max="5909" width="7.3828125" style="109" customWidth="1"/>
    <col min="5910" max="5910" width="4" style="109" customWidth="1"/>
    <col min="5911" max="5911" width="3.3828125" style="109" customWidth="1"/>
    <col min="5912" max="5912" width="0.53515625" style="109" customWidth="1"/>
    <col min="5913" max="5913" width="4.3046875" style="109" customWidth="1"/>
    <col min="5914" max="5914" width="0.15234375" style="109" customWidth="1"/>
    <col min="5915" max="5915" width="3.69140625" style="109" customWidth="1"/>
    <col min="5916" max="5916" width="2" style="109" customWidth="1"/>
    <col min="5917" max="5917" width="6.15234375" style="109" customWidth="1"/>
    <col min="5918" max="5918" width="8.15234375" style="109" customWidth="1"/>
    <col min="5919" max="5920" width="0" style="109" hidden="1" customWidth="1"/>
    <col min="5921" max="5921" width="0.3046875" style="109" customWidth="1"/>
    <col min="5922" max="5922" width="0" style="109" hidden="1" customWidth="1"/>
    <col min="5923" max="6144" width="9.15234375" style="109"/>
    <col min="6145" max="6146" width="0" style="109" hidden="1" customWidth="1"/>
    <col min="6147" max="6147" width="3.3828125" style="109" customWidth="1"/>
    <col min="6148" max="6148" width="0.3046875" style="109" customWidth="1"/>
    <col min="6149" max="6149" width="2.3046875" style="109" customWidth="1"/>
    <col min="6150" max="6150" width="1.84375" style="109" customWidth="1"/>
    <col min="6151" max="6151" width="12.3046875" style="109" customWidth="1"/>
    <col min="6152" max="6152" width="0.15234375" style="109" customWidth="1"/>
    <col min="6153" max="6153" width="1.3046875" style="109" customWidth="1"/>
    <col min="6154" max="6154" width="3.3828125" style="109" customWidth="1"/>
    <col min="6155" max="6155" width="1.3828125" style="109" customWidth="1"/>
    <col min="6156" max="6156" width="5.84375" style="109" customWidth="1"/>
    <col min="6157" max="6157" width="0" style="109" hidden="1" customWidth="1"/>
    <col min="6158" max="6158" width="6.15234375" style="109" customWidth="1"/>
    <col min="6159" max="6159" width="3.3828125" style="109" customWidth="1"/>
    <col min="6160" max="6160" width="5.3046875" style="109" customWidth="1"/>
    <col min="6161" max="6161" width="1.3046875" style="109" customWidth="1"/>
    <col min="6162" max="6162" width="5" style="109" customWidth="1"/>
    <col min="6163" max="6163" width="2.53515625" style="109" customWidth="1"/>
    <col min="6164" max="6164" width="0.69140625" style="109" customWidth="1"/>
    <col min="6165" max="6165" width="7.3828125" style="109" customWidth="1"/>
    <col min="6166" max="6166" width="4" style="109" customWidth="1"/>
    <col min="6167" max="6167" width="3.3828125" style="109" customWidth="1"/>
    <col min="6168" max="6168" width="0.53515625" style="109" customWidth="1"/>
    <col min="6169" max="6169" width="4.3046875" style="109" customWidth="1"/>
    <col min="6170" max="6170" width="0.15234375" style="109" customWidth="1"/>
    <col min="6171" max="6171" width="3.69140625" style="109" customWidth="1"/>
    <col min="6172" max="6172" width="2" style="109" customWidth="1"/>
    <col min="6173" max="6173" width="6.15234375" style="109" customWidth="1"/>
    <col min="6174" max="6174" width="8.15234375" style="109" customWidth="1"/>
    <col min="6175" max="6176" width="0" style="109" hidden="1" customWidth="1"/>
    <col min="6177" max="6177" width="0.3046875" style="109" customWidth="1"/>
    <col min="6178" max="6178" width="0" style="109" hidden="1" customWidth="1"/>
    <col min="6179" max="6400" width="9.15234375" style="109"/>
    <col min="6401" max="6402" width="0" style="109" hidden="1" customWidth="1"/>
    <col min="6403" max="6403" width="3.3828125" style="109" customWidth="1"/>
    <col min="6404" max="6404" width="0.3046875" style="109" customWidth="1"/>
    <col min="6405" max="6405" width="2.3046875" style="109" customWidth="1"/>
    <col min="6406" max="6406" width="1.84375" style="109" customWidth="1"/>
    <col min="6407" max="6407" width="12.3046875" style="109" customWidth="1"/>
    <col min="6408" max="6408" width="0.15234375" style="109" customWidth="1"/>
    <col min="6409" max="6409" width="1.3046875" style="109" customWidth="1"/>
    <col min="6410" max="6410" width="3.3828125" style="109" customWidth="1"/>
    <col min="6411" max="6411" width="1.3828125" style="109" customWidth="1"/>
    <col min="6412" max="6412" width="5.84375" style="109" customWidth="1"/>
    <col min="6413" max="6413" width="0" style="109" hidden="1" customWidth="1"/>
    <col min="6414" max="6414" width="6.15234375" style="109" customWidth="1"/>
    <col min="6415" max="6415" width="3.3828125" style="109" customWidth="1"/>
    <col min="6416" max="6416" width="5.3046875" style="109" customWidth="1"/>
    <col min="6417" max="6417" width="1.3046875" style="109" customWidth="1"/>
    <col min="6418" max="6418" width="5" style="109" customWidth="1"/>
    <col min="6419" max="6419" width="2.53515625" style="109" customWidth="1"/>
    <col min="6420" max="6420" width="0.69140625" style="109" customWidth="1"/>
    <col min="6421" max="6421" width="7.3828125" style="109" customWidth="1"/>
    <col min="6422" max="6422" width="4" style="109" customWidth="1"/>
    <col min="6423" max="6423" width="3.3828125" style="109" customWidth="1"/>
    <col min="6424" max="6424" width="0.53515625" style="109" customWidth="1"/>
    <col min="6425" max="6425" width="4.3046875" style="109" customWidth="1"/>
    <col min="6426" max="6426" width="0.15234375" style="109" customWidth="1"/>
    <col min="6427" max="6427" width="3.69140625" style="109" customWidth="1"/>
    <col min="6428" max="6428" width="2" style="109" customWidth="1"/>
    <col min="6429" max="6429" width="6.15234375" style="109" customWidth="1"/>
    <col min="6430" max="6430" width="8.15234375" style="109" customWidth="1"/>
    <col min="6431" max="6432" width="0" style="109" hidden="1" customWidth="1"/>
    <col min="6433" max="6433" width="0.3046875" style="109" customWidth="1"/>
    <col min="6434" max="6434" width="0" style="109" hidden="1" customWidth="1"/>
    <col min="6435" max="6656" width="9.15234375" style="109"/>
    <col min="6657" max="6658" width="0" style="109" hidden="1" customWidth="1"/>
    <col min="6659" max="6659" width="3.3828125" style="109" customWidth="1"/>
    <col min="6660" max="6660" width="0.3046875" style="109" customWidth="1"/>
    <col min="6661" max="6661" width="2.3046875" style="109" customWidth="1"/>
    <col min="6662" max="6662" width="1.84375" style="109" customWidth="1"/>
    <col min="6663" max="6663" width="12.3046875" style="109" customWidth="1"/>
    <col min="6664" max="6664" width="0.15234375" style="109" customWidth="1"/>
    <col min="6665" max="6665" width="1.3046875" style="109" customWidth="1"/>
    <col min="6666" max="6666" width="3.3828125" style="109" customWidth="1"/>
    <col min="6667" max="6667" width="1.3828125" style="109" customWidth="1"/>
    <col min="6668" max="6668" width="5.84375" style="109" customWidth="1"/>
    <col min="6669" max="6669" width="0" style="109" hidden="1" customWidth="1"/>
    <col min="6670" max="6670" width="6.15234375" style="109" customWidth="1"/>
    <col min="6671" max="6671" width="3.3828125" style="109" customWidth="1"/>
    <col min="6672" max="6672" width="5.3046875" style="109" customWidth="1"/>
    <col min="6673" max="6673" width="1.3046875" style="109" customWidth="1"/>
    <col min="6674" max="6674" width="5" style="109" customWidth="1"/>
    <col min="6675" max="6675" width="2.53515625" style="109" customWidth="1"/>
    <col min="6676" max="6676" width="0.69140625" style="109" customWidth="1"/>
    <col min="6677" max="6677" width="7.3828125" style="109" customWidth="1"/>
    <col min="6678" max="6678" width="4" style="109" customWidth="1"/>
    <col min="6679" max="6679" width="3.3828125" style="109" customWidth="1"/>
    <col min="6680" max="6680" width="0.53515625" style="109" customWidth="1"/>
    <col min="6681" max="6681" width="4.3046875" style="109" customWidth="1"/>
    <col min="6682" max="6682" width="0.15234375" style="109" customWidth="1"/>
    <col min="6683" max="6683" width="3.69140625" style="109" customWidth="1"/>
    <col min="6684" max="6684" width="2" style="109" customWidth="1"/>
    <col min="6685" max="6685" width="6.15234375" style="109" customWidth="1"/>
    <col min="6686" max="6686" width="8.15234375" style="109" customWidth="1"/>
    <col min="6687" max="6688" width="0" style="109" hidden="1" customWidth="1"/>
    <col min="6689" max="6689" width="0.3046875" style="109" customWidth="1"/>
    <col min="6690" max="6690" width="0" style="109" hidden="1" customWidth="1"/>
    <col min="6691" max="6912" width="9.15234375" style="109"/>
    <col min="6913" max="6914" width="0" style="109" hidden="1" customWidth="1"/>
    <col min="6915" max="6915" width="3.3828125" style="109" customWidth="1"/>
    <col min="6916" max="6916" width="0.3046875" style="109" customWidth="1"/>
    <col min="6917" max="6917" width="2.3046875" style="109" customWidth="1"/>
    <col min="6918" max="6918" width="1.84375" style="109" customWidth="1"/>
    <col min="6919" max="6919" width="12.3046875" style="109" customWidth="1"/>
    <col min="6920" max="6920" width="0.15234375" style="109" customWidth="1"/>
    <col min="6921" max="6921" width="1.3046875" style="109" customWidth="1"/>
    <col min="6922" max="6922" width="3.3828125" style="109" customWidth="1"/>
    <col min="6923" max="6923" width="1.3828125" style="109" customWidth="1"/>
    <col min="6924" max="6924" width="5.84375" style="109" customWidth="1"/>
    <col min="6925" max="6925" width="0" style="109" hidden="1" customWidth="1"/>
    <col min="6926" max="6926" width="6.15234375" style="109" customWidth="1"/>
    <col min="6927" max="6927" width="3.3828125" style="109" customWidth="1"/>
    <col min="6928" max="6928" width="5.3046875" style="109" customWidth="1"/>
    <col min="6929" max="6929" width="1.3046875" style="109" customWidth="1"/>
    <col min="6930" max="6930" width="5" style="109" customWidth="1"/>
    <col min="6931" max="6931" width="2.53515625" style="109" customWidth="1"/>
    <col min="6932" max="6932" width="0.69140625" style="109" customWidth="1"/>
    <col min="6933" max="6933" width="7.3828125" style="109" customWidth="1"/>
    <col min="6934" max="6934" width="4" style="109" customWidth="1"/>
    <col min="6935" max="6935" width="3.3828125" style="109" customWidth="1"/>
    <col min="6936" max="6936" width="0.53515625" style="109" customWidth="1"/>
    <col min="6937" max="6937" width="4.3046875" style="109" customWidth="1"/>
    <col min="6938" max="6938" width="0.15234375" style="109" customWidth="1"/>
    <col min="6939" max="6939" width="3.69140625" style="109" customWidth="1"/>
    <col min="6940" max="6940" width="2" style="109" customWidth="1"/>
    <col min="6941" max="6941" width="6.15234375" style="109" customWidth="1"/>
    <col min="6942" max="6942" width="8.15234375" style="109" customWidth="1"/>
    <col min="6943" max="6944" width="0" style="109" hidden="1" customWidth="1"/>
    <col min="6945" max="6945" width="0.3046875" style="109" customWidth="1"/>
    <col min="6946" max="6946" width="0" style="109" hidden="1" customWidth="1"/>
    <col min="6947" max="7168" width="9.15234375" style="109"/>
    <col min="7169" max="7170" width="0" style="109" hidden="1" customWidth="1"/>
    <col min="7171" max="7171" width="3.3828125" style="109" customWidth="1"/>
    <col min="7172" max="7172" width="0.3046875" style="109" customWidth="1"/>
    <col min="7173" max="7173" width="2.3046875" style="109" customWidth="1"/>
    <col min="7174" max="7174" width="1.84375" style="109" customWidth="1"/>
    <col min="7175" max="7175" width="12.3046875" style="109" customWidth="1"/>
    <col min="7176" max="7176" width="0.15234375" style="109" customWidth="1"/>
    <col min="7177" max="7177" width="1.3046875" style="109" customWidth="1"/>
    <col min="7178" max="7178" width="3.3828125" style="109" customWidth="1"/>
    <col min="7179" max="7179" width="1.3828125" style="109" customWidth="1"/>
    <col min="7180" max="7180" width="5.84375" style="109" customWidth="1"/>
    <col min="7181" max="7181" width="0" style="109" hidden="1" customWidth="1"/>
    <col min="7182" max="7182" width="6.15234375" style="109" customWidth="1"/>
    <col min="7183" max="7183" width="3.3828125" style="109" customWidth="1"/>
    <col min="7184" max="7184" width="5.3046875" style="109" customWidth="1"/>
    <col min="7185" max="7185" width="1.3046875" style="109" customWidth="1"/>
    <col min="7186" max="7186" width="5" style="109" customWidth="1"/>
    <col min="7187" max="7187" width="2.53515625" style="109" customWidth="1"/>
    <col min="7188" max="7188" width="0.69140625" style="109" customWidth="1"/>
    <col min="7189" max="7189" width="7.3828125" style="109" customWidth="1"/>
    <col min="7190" max="7190" width="4" style="109" customWidth="1"/>
    <col min="7191" max="7191" width="3.3828125" style="109" customWidth="1"/>
    <col min="7192" max="7192" width="0.53515625" style="109" customWidth="1"/>
    <col min="7193" max="7193" width="4.3046875" style="109" customWidth="1"/>
    <col min="7194" max="7194" width="0.15234375" style="109" customWidth="1"/>
    <col min="7195" max="7195" width="3.69140625" style="109" customWidth="1"/>
    <col min="7196" max="7196" width="2" style="109" customWidth="1"/>
    <col min="7197" max="7197" width="6.15234375" style="109" customWidth="1"/>
    <col min="7198" max="7198" width="8.15234375" style="109" customWidth="1"/>
    <col min="7199" max="7200" width="0" style="109" hidden="1" customWidth="1"/>
    <col min="7201" max="7201" width="0.3046875" style="109" customWidth="1"/>
    <col min="7202" max="7202" width="0" style="109" hidden="1" customWidth="1"/>
    <col min="7203" max="7424" width="9.15234375" style="109"/>
    <col min="7425" max="7426" width="0" style="109" hidden="1" customWidth="1"/>
    <col min="7427" max="7427" width="3.3828125" style="109" customWidth="1"/>
    <col min="7428" max="7428" width="0.3046875" style="109" customWidth="1"/>
    <col min="7429" max="7429" width="2.3046875" style="109" customWidth="1"/>
    <col min="7430" max="7430" width="1.84375" style="109" customWidth="1"/>
    <col min="7431" max="7431" width="12.3046875" style="109" customWidth="1"/>
    <col min="7432" max="7432" width="0.15234375" style="109" customWidth="1"/>
    <col min="7433" max="7433" width="1.3046875" style="109" customWidth="1"/>
    <col min="7434" max="7434" width="3.3828125" style="109" customWidth="1"/>
    <col min="7435" max="7435" width="1.3828125" style="109" customWidth="1"/>
    <col min="7436" max="7436" width="5.84375" style="109" customWidth="1"/>
    <col min="7437" max="7437" width="0" style="109" hidden="1" customWidth="1"/>
    <col min="7438" max="7438" width="6.15234375" style="109" customWidth="1"/>
    <col min="7439" max="7439" width="3.3828125" style="109" customWidth="1"/>
    <col min="7440" max="7440" width="5.3046875" style="109" customWidth="1"/>
    <col min="7441" max="7441" width="1.3046875" style="109" customWidth="1"/>
    <col min="7442" max="7442" width="5" style="109" customWidth="1"/>
    <col min="7443" max="7443" width="2.53515625" style="109" customWidth="1"/>
    <col min="7444" max="7444" width="0.69140625" style="109" customWidth="1"/>
    <col min="7445" max="7445" width="7.3828125" style="109" customWidth="1"/>
    <col min="7446" max="7446" width="4" style="109" customWidth="1"/>
    <col min="7447" max="7447" width="3.3828125" style="109" customWidth="1"/>
    <col min="7448" max="7448" width="0.53515625" style="109" customWidth="1"/>
    <col min="7449" max="7449" width="4.3046875" style="109" customWidth="1"/>
    <col min="7450" max="7450" width="0.15234375" style="109" customWidth="1"/>
    <col min="7451" max="7451" width="3.69140625" style="109" customWidth="1"/>
    <col min="7452" max="7452" width="2" style="109" customWidth="1"/>
    <col min="7453" max="7453" width="6.15234375" style="109" customWidth="1"/>
    <col min="7454" max="7454" width="8.15234375" style="109" customWidth="1"/>
    <col min="7455" max="7456" width="0" style="109" hidden="1" customWidth="1"/>
    <col min="7457" max="7457" width="0.3046875" style="109" customWidth="1"/>
    <col min="7458" max="7458" width="0" style="109" hidden="1" customWidth="1"/>
    <col min="7459" max="7680" width="9.15234375" style="109"/>
    <col min="7681" max="7682" width="0" style="109" hidden="1" customWidth="1"/>
    <col min="7683" max="7683" width="3.3828125" style="109" customWidth="1"/>
    <col min="7684" max="7684" width="0.3046875" style="109" customWidth="1"/>
    <col min="7685" max="7685" width="2.3046875" style="109" customWidth="1"/>
    <col min="7686" max="7686" width="1.84375" style="109" customWidth="1"/>
    <col min="7687" max="7687" width="12.3046875" style="109" customWidth="1"/>
    <col min="7688" max="7688" width="0.15234375" style="109" customWidth="1"/>
    <col min="7689" max="7689" width="1.3046875" style="109" customWidth="1"/>
    <col min="7690" max="7690" width="3.3828125" style="109" customWidth="1"/>
    <col min="7691" max="7691" width="1.3828125" style="109" customWidth="1"/>
    <col min="7692" max="7692" width="5.84375" style="109" customWidth="1"/>
    <col min="7693" max="7693" width="0" style="109" hidden="1" customWidth="1"/>
    <col min="7694" max="7694" width="6.15234375" style="109" customWidth="1"/>
    <col min="7695" max="7695" width="3.3828125" style="109" customWidth="1"/>
    <col min="7696" max="7696" width="5.3046875" style="109" customWidth="1"/>
    <col min="7697" max="7697" width="1.3046875" style="109" customWidth="1"/>
    <col min="7698" max="7698" width="5" style="109" customWidth="1"/>
    <col min="7699" max="7699" width="2.53515625" style="109" customWidth="1"/>
    <col min="7700" max="7700" width="0.69140625" style="109" customWidth="1"/>
    <col min="7701" max="7701" width="7.3828125" style="109" customWidth="1"/>
    <col min="7702" max="7702" width="4" style="109" customWidth="1"/>
    <col min="7703" max="7703" width="3.3828125" style="109" customWidth="1"/>
    <col min="7704" max="7704" width="0.53515625" style="109" customWidth="1"/>
    <col min="7705" max="7705" width="4.3046875" style="109" customWidth="1"/>
    <col min="7706" max="7706" width="0.15234375" style="109" customWidth="1"/>
    <col min="7707" max="7707" width="3.69140625" style="109" customWidth="1"/>
    <col min="7708" max="7708" width="2" style="109" customWidth="1"/>
    <col min="7709" max="7709" width="6.15234375" style="109" customWidth="1"/>
    <col min="7710" max="7710" width="8.15234375" style="109" customWidth="1"/>
    <col min="7711" max="7712" width="0" style="109" hidden="1" customWidth="1"/>
    <col min="7713" max="7713" width="0.3046875" style="109" customWidth="1"/>
    <col min="7714" max="7714" width="0" style="109" hidden="1" customWidth="1"/>
    <col min="7715" max="7936" width="9.15234375" style="109"/>
    <col min="7937" max="7938" width="0" style="109" hidden="1" customWidth="1"/>
    <col min="7939" max="7939" width="3.3828125" style="109" customWidth="1"/>
    <col min="7940" max="7940" width="0.3046875" style="109" customWidth="1"/>
    <col min="7941" max="7941" width="2.3046875" style="109" customWidth="1"/>
    <col min="7942" max="7942" width="1.84375" style="109" customWidth="1"/>
    <col min="7943" max="7943" width="12.3046875" style="109" customWidth="1"/>
    <col min="7944" max="7944" width="0.15234375" style="109" customWidth="1"/>
    <col min="7945" max="7945" width="1.3046875" style="109" customWidth="1"/>
    <col min="7946" max="7946" width="3.3828125" style="109" customWidth="1"/>
    <col min="7947" max="7947" width="1.3828125" style="109" customWidth="1"/>
    <col min="7948" max="7948" width="5.84375" style="109" customWidth="1"/>
    <col min="7949" max="7949" width="0" style="109" hidden="1" customWidth="1"/>
    <col min="7950" max="7950" width="6.15234375" style="109" customWidth="1"/>
    <col min="7951" max="7951" width="3.3828125" style="109" customWidth="1"/>
    <col min="7952" max="7952" width="5.3046875" style="109" customWidth="1"/>
    <col min="7953" max="7953" width="1.3046875" style="109" customWidth="1"/>
    <col min="7954" max="7954" width="5" style="109" customWidth="1"/>
    <col min="7955" max="7955" width="2.53515625" style="109" customWidth="1"/>
    <col min="7956" max="7956" width="0.69140625" style="109" customWidth="1"/>
    <col min="7957" max="7957" width="7.3828125" style="109" customWidth="1"/>
    <col min="7958" max="7958" width="4" style="109" customWidth="1"/>
    <col min="7959" max="7959" width="3.3828125" style="109" customWidth="1"/>
    <col min="7960" max="7960" width="0.53515625" style="109" customWidth="1"/>
    <col min="7961" max="7961" width="4.3046875" style="109" customWidth="1"/>
    <col min="7962" max="7962" width="0.15234375" style="109" customWidth="1"/>
    <col min="7963" max="7963" width="3.69140625" style="109" customWidth="1"/>
    <col min="7964" max="7964" width="2" style="109" customWidth="1"/>
    <col min="7965" max="7965" width="6.15234375" style="109" customWidth="1"/>
    <col min="7966" max="7966" width="8.15234375" style="109" customWidth="1"/>
    <col min="7967" max="7968" width="0" style="109" hidden="1" customWidth="1"/>
    <col min="7969" max="7969" width="0.3046875" style="109" customWidth="1"/>
    <col min="7970" max="7970" width="0" style="109" hidden="1" customWidth="1"/>
    <col min="7971" max="8192" width="9.15234375" style="109"/>
    <col min="8193" max="8194" width="0" style="109" hidden="1" customWidth="1"/>
    <col min="8195" max="8195" width="3.3828125" style="109" customWidth="1"/>
    <col min="8196" max="8196" width="0.3046875" style="109" customWidth="1"/>
    <col min="8197" max="8197" width="2.3046875" style="109" customWidth="1"/>
    <col min="8198" max="8198" width="1.84375" style="109" customWidth="1"/>
    <col min="8199" max="8199" width="12.3046875" style="109" customWidth="1"/>
    <col min="8200" max="8200" width="0.15234375" style="109" customWidth="1"/>
    <col min="8201" max="8201" width="1.3046875" style="109" customWidth="1"/>
    <col min="8202" max="8202" width="3.3828125" style="109" customWidth="1"/>
    <col min="8203" max="8203" width="1.3828125" style="109" customWidth="1"/>
    <col min="8204" max="8204" width="5.84375" style="109" customWidth="1"/>
    <col min="8205" max="8205" width="0" style="109" hidden="1" customWidth="1"/>
    <col min="8206" max="8206" width="6.15234375" style="109" customWidth="1"/>
    <col min="8207" max="8207" width="3.3828125" style="109" customWidth="1"/>
    <col min="8208" max="8208" width="5.3046875" style="109" customWidth="1"/>
    <col min="8209" max="8209" width="1.3046875" style="109" customWidth="1"/>
    <col min="8210" max="8210" width="5" style="109" customWidth="1"/>
    <col min="8211" max="8211" width="2.53515625" style="109" customWidth="1"/>
    <col min="8212" max="8212" width="0.69140625" style="109" customWidth="1"/>
    <col min="8213" max="8213" width="7.3828125" style="109" customWidth="1"/>
    <col min="8214" max="8214" width="4" style="109" customWidth="1"/>
    <col min="8215" max="8215" width="3.3828125" style="109" customWidth="1"/>
    <col min="8216" max="8216" width="0.53515625" style="109" customWidth="1"/>
    <col min="8217" max="8217" width="4.3046875" style="109" customWidth="1"/>
    <col min="8218" max="8218" width="0.15234375" style="109" customWidth="1"/>
    <col min="8219" max="8219" width="3.69140625" style="109" customWidth="1"/>
    <col min="8220" max="8220" width="2" style="109" customWidth="1"/>
    <col min="8221" max="8221" width="6.15234375" style="109" customWidth="1"/>
    <col min="8222" max="8222" width="8.15234375" style="109" customWidth="1"/>
    <col min="8223" max="8224" width="0" style="109" hidden="1" customWidth="1"/>
    <col min="8225" max="8225" width="0.3046875" style="109" customWidth="1"/>
    <col min="8226" max="8226" width="0" style="109" hidden="1" customWidth="1"/>
    <col min="8227" max="8448" width="9.15234375" style="109"/>
    <col min="8449" max="8450" width="0" style="109" hidden="1" customWidth="1"/>
    <col min="8451" max="8451" width="3.3828125" style="109" customWidth="1"/>
    <col min="8452" max="8452" width="0.3046875" style="109" customWidth="1"/>
    <col min="8453" max="8453" width="2.3046875" style="109" customWidth="1"/>
    <col min="8454" max="8454" width="1.84375" style="109" customWidth="1"/>
    <col min="8455" max="8455" width="12.3046875" style="109" customWidth="1"/>
    <col min="8456" max="8456" width="0.15234375" style="109" customWidth="1"/>
    <col min="8457" max="8457" width="1.3046875" style="109" customWidth="1"/>
    <col min="8458" max="8458" width="3.3828125" style="109" customWidth="1"/>
    <col min="8459" max="8459" width="1.3828125" style="109" customWidth="1"/>
    <col min="8460" max="8460" width="5.84375" style="109" customWidth="1"/>
    <col min="8461" max="8461" width="0" style="109" hidden="1" customWidth="1"/>
    <col min="8462" max="8462" width="6.15234375" style="109" customWidth="1"/>
    <col min="8463" max="8463" width="3.3828125" style="109" customWidth="1"/>
    <col min="8464" max="8464" width="5.3046875" style="109" customWidth="1"/>
    <col min="8465" max="8465" width="1.3046875" style="109" customWidth="1"/>
    <col min="8466" max="8466" width="5" style="109" customWidth="1"/>
    <col min="8467" max="8467" width="2.53515625" style="109" customWidth="1"/>
    <col min="8468" max="8468" width="0.69140625" style="109" customWidth="1"/>
    <col min="8469" max="8469" width="7.3828125" style="109" customWidth="1"/>
    <col min="8470" max="8470" width="4" style="109" customWidth="1"/>
    <col min="8471" max="8471" width="3.3828125" style="109" customWidth="1"/>
    <col min="8472" max="8472" width="0.53515625" style="109" customWidth="1"/>
    <col min="8473" max="8473" width="4.3046875" style="109" customWidth="1"/>
    <col min="8474" max="8474" width="0.15234375" style="109" customWidth="1"/>
    <col min="8475" max="8475" width="3.69140625" style="109" customWidth="1"/>
    <col min="8476" max="8476" width="2" style="109" customWidth="1"/>
    <col min="8477" max="8477" width="6.15234375" style="109" customWidth="1"/>
    <col min="8478" max="8478" width="8.15234375" style="109" customWidth="1"/>
    <col min="8479" max="8480" width="0" style="109" hidden="1" customWidth="1"/>
    <col min="8481" max="8481" width="0.3046875" style="109" customWidth="1"/>
    <col min="8482" max="8482" width="0" style="109" hidden="1" customWidth="1"/>
    <col min="8483" max="8704" width="9.15234375" style="109"/>
    <col min="8705" max="8706" width="0" style="109" hidden="1" customWidth="1"/>
    <col min="8707" max="8707" width="3.3828125" style="109" customWidth="1"/>
    <col min="8708" max="8708" width="0.3046875" style="109" customWidth="1"/>
    <col min="8709" max="8709" width="2.3046875" style="109" customWidth="1"/>
    <col min="8710" max="8710" width="1.84375" style="109" customWidth="1"/>
    <col min="8711" max="8711" width="12.3046875" style="109" customWidth="1"/>
    <col min="8712" max="8712" width="0.15234375" style="109" customWidth="1"/>
    <col min="8713" max="8713" width="1.3046875" style="109" customWidth="1"/>
    <col min="8714" max="8714" width="3.3828125" style="109" customWidth="1"/>
    <col min="8715" max="8715" width="1.3828125" style="109" customWidth="1"/>
    <col min="8716" max="8716" width="5.84375" style="109" customWidth="1"/>
    <col min="8717" max="8717" width="0" style="109" hidden="1" customWidth="1"/>
    <col min="8718" max="8718" width="6.15234375" style="109" customWidth="1"/>
    <col min="8719" max="8719" width="3.3828125" style="109" customWidth="1"/>
    <col min="8720" max="8720" width="5.3046875" style="109" customWidth="1"/>
    <col min="8721" max="8721" width="1.3046875" style="109" customWidth="1"/>
    <col min="8722" max="8722" width="5" style="109" customWidth="1"/>
    <col min="8723" max="8723" width="2.53515625" style="109" customWidth="1"/>
    <col min="8724" max="8724" width="0.69140625" style="109" customWidth="1"/>
    <col min="8725" max="8725" width="7.3828125" style="109" customWidth="1"/>
    <col min="8726" max="8726" width="4" style="109" customWidth="1"/>
    <col min="8727" max="8727" width="3.3828125" style="109" customWidth="1"/>
    <col min="8728" max="8728" width="0.53515625" style="109" customWidth="1"/>
    <col min="8729" max="8729" width="4.3046875" style="109" customWidth="1"/>
    <col min="8730" max="8730" width="0.15234375" style="109" customWidth="1"/>
    <col min="8731" max="8731" width="3.69140625" style="109" customWidth="1"/>
    <col min="8732" max="8732" width="2" style="109" customWidth="1"/>
    <col min="8733" max="8733" width="6.15234375" style="109" customWidth="1"/>
    <col min="8734" max="8734" width="8.15234375" style="109" customWidth="1"/>
    <col min="8735" max="8736" width="0" style="109" hidden="1" customWidth="1"/>
    <col min="8737" max="8737" width="0.3046875" style="109" customWidth="1"/>
    <col min="8738" max="8738" width="0" style="109" hidden="1" customWidth="1"/>
    <col min="8739" max="8960" width="9.15234375" style="109"/>
    <col min="8961" max="8962" width="0" style="109" hidden="1" customWidth="1"/>
    <col min="8963" max="8963" width="3.3828125" style="109" customWidth="1"/>
    <col min="8964" max="8964" width="0.3046875" style="109" customWidth="1"/>
    <col min="8965" max="8965" width="2.3046875" style="109" customWidth="1"/>
    <col min="8966" max="8966" width="1.84375" style="109" customWidth="1"/>
    <col min="8967" max="8967" width="12.3046875" style="109" customWidth="1"/>
    <col min="8968" max="8968" width="0.15234375" style="109" customWidth="1"/>
    <col min="8969" max="8969" width="1.3046875" style="109" customWidth="1"/>
    <col min="8970" max="8970" width="3.3828125" style="109" customWidth="1"/>
    <col min="8971" max="8971" width="1.3828125" style="109" customWidth="1"/>
    <col min="8972" max="8972" width="5.84375" style="109" customWidth="1"/>
    <col min="8973" max="8973" width="0" style="109" hidden="1" customWidth="1"/>
    <col min="8974" max="8974" width="6.15234375" style="109" customWidth="1"/>
    <col min="8975" max="8975" width="3.3828125" style="109" customWidth="1"/>
    <col min="8976" max="8976" width="5.3046875" style="109" customWidth="1"/>
    <col min="8977" max="8977" width="1.3046875" style="109" customWidth="1"/>
    <col min="8978" max="8978" width="5" style="109" customWidth="1"/>
    <col min="8979" max="8979" width="2.53515625" style="109" customWidth="1"/>
    <col min="8980" max="8980" width="0.69140625" style="109" customWidth="1"/>
    <col min="8981" max="8981" width="7.3828125" style="109" customWidth="1"/>
    <col min="8982" max="8982" width="4" style="109" customWidth="1"/>
    <col min="8983" max="8983" width="3.3828125" style="109" customWidth="1"/>
    <col min="8984" max="8984" width="0.53515625" style="109" customWidth="1"/>
    <col min="8985" max="8985" width="4.3046875" style="109" customWidth="1"/>
    <col min="8986" max="8986" width="0.15234375" style="109" customWidth="1"/>
    <col min="8987" max="8987" width="3.69140625" style="109" customWidth="1"/>
    <col min="8988" max="8988" width="2" style="109" customWidth="1"/>
    <col min="8989" max="8989" width="6.15234375" style="109" customWidth="1"/>
    <col min="8990" max="8990" width="8.15234375" style="109" customWidth="1"/>
    <col min="8991" max="8992" width="0" style="109" hidden="1" customWidth="1"/>
    <col min="8993" max="8993" width="0.3046875" style="109" customWidth="1"/>
    <col min="8994" max="8994" width="0" style="109" hidden="1" customWidth="1"/>
    <col min="8995" max="9216" width="9.15234375" style="109"/>
    <col min="9217" max="9218" width="0" style="109" hidden="1" customWidth="1"/>
    <col min="9219" max="9219" width="3.3828125" style="109" customWidth="1"/>
    <col min="9220" max="9220" width="0.3046875" style="109" customWidth="1"/>
    <col min="9221" max="9221" width="2.3046875" style="109" customWidth="1"/>
    <col min="9222" max="9222" width="1.84375" style="109" customWidth="1"/>
    <col min="9223" max="9223" width="12.3046875" style="109" customWidth="1"/>
    <col min="9224" max="9224" width="0.15234375" style="109" customWidth="1"/>
    <col min="9225" max="9225" width="1.3046875" style="109" customWidth="1"/>
    <col min="9226" max="9226" width="3.3828125" style="109" customWidth="1"/>
    <col min="9227" max="9227" width="1.3828125" style="109" customWidth="1"/>
    <col min="9228" max="9228" width="5.84375" style="109" customWidth="1"/>
    <col min="9229" max="9229" width="0" style="109" hidden="1" customWidth="1"/>
    <col min="9230" max="9230" width="6.15234375" style="109" customWidth="1"/>
    <col min="9231" max="9231" width="3.3828125" style="109" customWidth="1"/>
    <col min="9232" max="9232" width="5.3046875" style="109" customWidth="1"/>
    <col min="9233" max="9233" width="1.3046875" style="109" customWidth="1"/>
    <col min="9234" max="9234" width="5" style="109" customWidth="1"/>
    <col min="9235" max="9235" width="2.53515625" style="109" customWidth="1"/>
    <col min="9236" max="9236" width="0.69140625" style="109" customWidth="1"/>
    <col min="9237" max="9237" width="7.3828125" style="109" customWidth="1"/>
    <col min="9238" max="9238" width="4" style="109" customWidth="1"/>
    <col min="9239" max="9239" width="3.3828125" style="109" customWidth="1"/>
    <col min="9240" max="9240" width="0.53515625" style="109" customWidth="1"/>
    <col min="9241" max="9241" width="4.3046875" style="109" customWidth="1"/>
    <col min="9242" max="9242" width="0.15234375" style="109" customWidth="1"/>
    <col min="9243" max="9243" width="3.69140625" style="109" customWidth="1"/>
    <col min="9244" max="9244" width="2" style="109" customWidth="1"/>
    <col min="9245" max="9245" width="6.15234375" style="109" customWidth="1"/>
    <col min="9246" max="9246" width="8.15234375" style="109" customWidth="1"/>
    <col min="9247" max="9248" width="0" style="109" hidden="1" customWidth="1"/>
    <col min="9249" max="9249" width="0.3046875" style="109" customWidth="1"/>
    <col min="9250" max="9250" width="0" style="109" hidden="1" customWidth="1"/>
    <col min="9251" max="9472" width="9.15234375" style="109"/>
    <col min="9473" max="9474" width="0" style="109" hidden="1" customWidth="1"/>
    <col min="9475" max="9475" width="3.3828125" style="109" customWidth="1"/>
    <col min="9476" max="9476" width="0.3046875" style="109" customWidth="1"/>
    <col min="9477" max="9477" width="2.3046875" style="109" customWidth="1"/>
    <col min="9478" max="9478" width="1.84375" style="109" customWidth="1"/>
    <col min="9479" max="9479" width="12.3046875" style="109" customWidth="1"/>
    <col min="9480" max="9480" width="0.15234375" style="109" customWidth="1"/>
    <col min="9481" max="9481" width="1.3046875" style="109" customWidth="1"/>
    <col min="9482" max="9482" width="3.3828125" style="109" customWidth="1"/>
    <col min="9483" max="9483" width="1.3828125" style="109" customWidth="1"/>
    <col min="9484" max="9484" width="5.84375" style="109" customWidth="1"/>
    <col min="9485" max="9485" width="0" style="109" hidden="1" customWidth="1"/>
    <col min="9486" max="9486" width="6.15234375" style="109" customWidth="1"/>
    <col min="9487" max="9487" width="3.3828125" style="109" customWidth="1"/>
    <col min="9488" max="9488" width="5.3046875" style="109" customWidth="1"/>
    <col min="9489" max="9489" width="1.3046875" style="109" customWidth="1"/>
    <col min="9490" max="9490" width="5" style="109" customWidth="1"/>
    <col min="9491" max="9491" width="2.53515625" style="109" customWidth="1"/>
    <col min="9492" max="9492" width="0.69140625" style="109" customWidth="1"/>
    <col min="9493" max="9493" width="7.3828125" style="109" customWidth="1"/>
    <col min="9494" max="9494" width="4" style="109" customWidth="1"/>
    <col min="9495" max="9495" width="3.3828125" style="109" customWidth="1"/>
    <col min="9496" max="9496" width="0.53515625" style="109" customWidth="1"/>
    <col min="9497" max="9497" width="4.3046875" style="109" customWidth="1"/>
    <col min="9498" max="9498" width="0.15234375" style="109" customWidth="1"/>
    <col min="9499" max="9499" width="3.69140625" style="109" customWidth="1"/>
    <col min="9500" max="9500" width="2" style="109" customWidth="1"/>
    <col min="9501" max="9501" width="6.15234375" style="109" customWidth="1"/>
    <col min="9502" max="9502" width="8.15234375" style="109" customWidth="1"/>
    <col min="9503" max="9504" width="0" style="109" hidden="1" customWidth="1"/>
    <col min="9505" max="9505" width="0.3046875" style="109" customWidth="1"/>
    <col min="9506" max="9506" width="0" style="109" hidden="1" customWidth="1"/>
    <col min="9507" max="9728" width="9.15234375" style="109"/>
    <col min="9729" max="9730" width="0" style="109" hidden="1" customWidth="1"/>
    <col min="9731" max="9731" width="3.3828125" style="109" customWidth="1"/>
    <col min="9732" max="9732" width="0.3046875" style="109" customWidth="1"/>
    <col min="9733" max="9733" width="2.3046875" style="109" customWidth="1"/>
    <col min="9734" max="9734" width="1.84375" style="109" customWidth="1"/>
    <col min="9735" max="9735" width="12.3046875" style="109" customWidth="1"/>
    <col min="9736" max="9736" width="0.15234375" style="109" customWidth="1"/>
    <col min="9737" max="9737" width="1.3046875" style="109" customWidth="1"/>
    <col min="9738" max="9738" width="3.3828125" style="109" customWidth="1"/>
    <col min="9739" max="9739" width="1.3828125" style="109" customWidth="1"/>
    <col min="9740" max="9740" width="5.84375" style="109" customWidth="1"/>
    <col min="9741" max="9741" width="0" style="109" hidden="1" customWidth="1"/>
    <col min="9742" max="9742" width="6.15234375" style="109" customWidth="1"/>
    <col min="9743" max="9743" width="3.3828125" style="109" customWidth="1"/>
    <col min="9744" max="9744" width="5.3046875" style="109" customWidth="1"/>
    <col min="9745" max="9745" width="1.3046875" style="109" customWidth="1"/>
    <col min="9746" max="9746" width="5" style="109" customWidth="1"/>
    <col min="9747" max="9747" width="2.53515625" style="109" customWidth="1"/>
    <col min="9748" max="9748" width="0.69140625" style="109" customWidth="1"/>
    <col min="9749" max="9749" width="7.3828125" style="109" customWidth="1"/>
    <col min="9750" max="9750" width="4" style="109" customWidth="1"/>
    <col min="9751" max="9751" width="3.3828125" style="109" customWidth="1"/>
    <col min="9752" max="9752" width="0.53515625" style="109" customWidth="1"/>
    <col min="9753" max="9753" width="4.3046875" style="109" customWidth="1"/>
    <col min="9754" max="9754" width="0.15234375" style="109" customWidth="1"/>
    <col min="9755" max="9755" width="3.69140625" style="109" customWidth="1"/>
    <col min="9756" max="9756" width="2" style="109" customWidth="1"/>
    <col min="9757" max="9757" width="6.15234375" style="109" customWidth="1"/>
    <col min="9758" max="9758" width="8.15234375" style="109" customWidth="1"/>
    <col min="9759" max="9760" width="0" style="109" hidden="1" customWidth="1"/>
    <col min="9761" max="9761" width="0.3046875" style="109" customWidth="1"/>
    <col min="9762" max="9762" width="0" style="109" hidden="1" customWidth="1"/>
    <col min="9763" max="9984" width="9.15234375" style="109"/>
    <col min="9985" max="9986" width="0" style="109" hidden="1" customWidth="1"/>
    <col min="9987" max="9987" width="3.3828125" style="109" customWidth="1"/>
    <col min="9988" max="9988" width="0.3046875" style="109" customWidth="1"/>
    <col min="9989" max="9989" width="2.3046875" style="109" customWidth="1"/>
    <col min="9990" max="9990" width="1.84375" style="109" customWidth="1"/>
    <col min="9991" max="9991" width="12.3046875" style="109" customWidth="1"/>
    <col min="9992" max="9992" width="0.15234375" style="109" customWidth="1"/>
    <col min="9993" max="9993" width="1.3046875" style="109" customWidth="1"/>
    <col min="9994" max="9994" width="3.3828125" style="109" customWidth="1"/>
    <col min="9995" max="9995" width="1.3828125" style="109" customWidth="1"/>
    <col min="9996" max="9996" width="5.84375" style="109" customWidth="1"/>
    <col min="9997" max="9997" width="0" style="109" hidden="1" customWidth="1"/>
    <col min="9998" max="9998" width="6.15234375" style="109" customWidth="1"/>
    <col min="9999" max="9999" width="3.3828125" style="109" customWidth="1"/>
    <col min="10000" max="10000" width="5.3046875" style="109" customWidth="1"/>
    <col min="10001" max="10001" width="1.3046875" style="109" customWidth="1"/>
    <col min="10002" max="10002" width="5" style="109" customWidth="1"/>
    <col min="10003" max="10003" width="2.53515625" style="109" customWidth="1"/>
    <col min="10004" max="10004" width="0.69140625" style="109" customWidth="1"/>
    <col min="10005" max="10005" width="7.3828125" style="109" customWidth="1"/>
    <col min="10006" max="10006" width="4" style="109" customWidth="1"/>
    <col min="10007" max="10007" width="3.3828125" style="109" customWidth="1"/>
    <col min="10008" max="10008" width="0.53515625" style="109" customWidth="1"/>
    <col min="10009" max="10009" width="4.3046875" style="109" customWidth="1"/>
    <col min="10010" max="10010" width="0.15234375" style="109" customWidth="1"/>
    <col min="10011" max="10011" width="3.69140625" style="109" customWidth="1"/>
    <col min="10012" max="10012" width="2" style="109" customWidth="1"/>
    <col min="10013" max="10013" width="6.15234375" style="109" customWidth="1"/>
    <col min="10014" max="10014" width="8.15234375" style="109" customWidth="1"/>
    <col min="10015" max="10016" width="0" style="109" hidden="1" customWidth="1"/>
    <col min="10017" max="10017" width="0.3046875" style="109" customWidth="1"/>
    <col min="10018" max="10018" width="0" style="109" hidden="1" customWidth="1"/>
    <col min="10019" max="10240" width="9.15234375" style="109"/>
    <col min="10241" max="10242" width="0" style="109" hidden="1" customWidth="1"/>
    <col min="10243" max="10243" width="3.3828125" style="109" customWidth="1"/>
    <col min="10244" max="10244" width="0.3046875" style="109" customWidth="1"/>
    <col min="10245" max="10245" width="2.3046875" style="109" customWidth="1"/>
    <col min="10246" max="10246" width="1.84375" style="109" customWidth="1"/>
    <col min="10247" max="10247" width="12.3046875" style="109" customWidth="1"/>
    <col min="10248" max="10248" width="0.15234375" style="109" customWidth="1"/>
    <col min="10249" max="10249" width="1.3046875" style="109" customWidth="1"/>
    <col min="10250" max="10250" width="3.3828125" style="109" customWidth="1"/>
    <col min="10251" max="10251" width="1.3828125" style="109" customWidth="1"/>
    <col min="10252" max="10252" width="5.84375" style="109" customWidth="1"/>
    <col min="10253" max="10253" width="0" style="109" hidden="1" customWidth="1"/>
    <col min="10254" max="10254" width="6.15234375" style="109" customWidth="1"/>
    <col min="10255" max="10255" width="3.3828125" style="109" customWidth="1"/>
    <col min="10256" max="10256" width="5.3046875" style="109" customWidth="1"/>
    <col min="10257" max="10257" width="1.3046875" style="109" customWidth="1"/>
    <col min="10258" max="10258" width="5" style="109" customWidth="1"/>
    <col min="10259" max="10259" width="2.53515625" style="109" customWidth="1"/>
    <col min="10260" max="10260" width="0.69140625" style="109" customWidth="1"/>
    <col min="10261" max="10261" width="7.3828125" style="109" customWidth="1"/>
    <col min="10262" max="10262" width="4" style="109" customWidth="1"/>
    <col min="10263" max="10263" width="3.3828125" style="109" customWidth="1"/>
    <col min="10264" max="10264" width="0.53515625" style="109" customWidth="1"/>
    <col min="10265" max="10265" width="4.3046875" style="109" customWidth="1"/>
    <col min="10266" max="10266" width="0.15234375" style="109" customWidth="1"/>
    <col min="10267" max="10267" width="3.69140625" style="109" customWidth="1"/>
    <col min="10268" max="10268" width="2" style="109" customWidth="1"/>
    <col min="10269" max="10269" width="6.15234375" style="109" customWidth="1"/>
    <col min="10270" max="10270" width="8.15234375" style="109" customWidth="1"/>
    <col min="10271" max="10272" width="0" style="109" hidden="1" customWidth="1"/>
    <col min="10273" max="10273" width="0.3046875" style="109" customWidth="1"/>
    <col min="10274" max="10274" width="0" style="109" hidden="1" customWidth="1"/>
    <col min="10275" max="10496" width="9.15234375" style="109"/>
    <col min="10497" max="10498" width="0" style="109" hidden="1" customWidth="1"/>
    <col min="10499" max="10499" width="3.3828125" style="109" customWidth="1"/>
    <col min="10500" max="10500" width="0.3046875" style="109" customWidth="1"/>
    <col min="10501" max="10501" width="2.3046875" style="109" customWidth="1"/>
    <col min="10502" max="10502" width="1.84375" style="109" customWidth="1"/>
    <col min="10503" max="10503" width="12.3046875" style="109" customWidth="1"/>
    <col min="10504" max="10504" width="0.15234375" style="109" customWidth="1"/>
    <col min="10505" max="10505" width="1.3046875" style="109" customWidth="1"/>
    <col min="10506" max="10506" width="3.3828125" style="109" customWidth="1"/>
    <col min="10507" max="10507" width="1.3828125" style="109" customWidth="1"/>
    <col min="10508" max="10508" width="5.84375" style="109" customWidth="1"/>
    <col min="10509" max="10509" width="0" style="109" hidden="1" customWidth="1"/>
    <col min="10510" max="10510" width="6.15234375" style="109" customWidth="1"/>
    <col min="10511" max="10511" width="3.3828125" style="109" customWidth="1"/>
    <col min="10512" max="10512" width="5.3046875" style="109" customWidth="1"/>
    <col min="10513" max="10513" width="1.3046875" style="109" customWidth="1"/>
    <col min="10514" max="10514" width="5" style="109" customWidth="1"/>
    <col min="10515" max="10515" width="2.53515625" style="109" customWidth="1"/>
    <col min="10516" max="10516" width="0.69140625" style="109" customWidth="1"/>
    <col min="10517" max="10517" width="7.3828125" style="109" customWidth="1"/>
    <col min="10518" max="10518" width="4" style="109" customWidth="1"/>
    <col min="10519" max="10519" width="3.3828125" style="109" customWidth="1"/>
    <col min="10520" max="10520" width="0.53515625" style="109" customWidth="1"/>
    <col min="10521" max="10521" width="4.3046875" style="109" customWidth="1"/>
    <col min="10522" max="10522" width="0.15234375" style="109" customWidth="1"/>
    <col min="10523" max="10523" width="3.69140625" style="109" customWidth="1"/>
    <col min="10524" max="10524" width="2" style="109" customWidth="1"/>
    <col min="10525" max="10525" width="6.15234375" style="109" customWidth="1"/>
    <col min="10526" max="10526" width="8.15234375" style="109" customWidth="1"/>
    <col min="10527" max="10528" width="0" style="109" hidden="1" customWidth="1"/>
    <col min="10529" max="10529" width="0.3046875" style="109" customWidth="1"/>
    <col min="10530" max="10530" width="0" style="109" hidden="1" customWidth="1"/>
    <col min="10531" max="10752" width="9.15234375" style="109"/>
    <col min="10753" max="10754" width="0" style="109" hidden="1" customWidth="1"/>
    <col min="10755" max="10755" width="3.3828125" style="109" customWidth="1"/>
    <col min="10756" max="10756" width="0.3046875" style="109" customWidth="1"/>
    <col min="10757" max="10757" width="2.3046875" style="109" customWidth="1"/>
    <col min="10758" max="10758" width="1.84375" style="109" customWidth="1"/>
    <col min="10759" max="10759" width="12.3046875" style="109" customWidth="1"/>
    <col min="10760" max="10760" width="0.15234375" style="109" customWidth="1"/>
    <col min="10761" max="10761" width="1.3046875" style="109" customWidth="1"/>
    <col min="10762" max="10762" width="3.3828125" style="109" customWidth="1"/>
    <col min="10763" max="10763" width="1.3828125" style="109" customWidth="1"/>
    <col min="10764" max="10764" width="5.84375" style="109" customWidth="1"/>
    <col min="10765" max="10765" width="0" style="109" hidden="1" customWidth="1"/>
    <col min="10766" max="10766" width="6.15234375" style="109" customWidth="1"/>
    <col min="10767" max="10767" width="3.3828125" style="109" customWidth="1"/>
    <col min="10768" max="10768" width="5.3046875" style="109" customWidth="1"/>
    <col min="10769" max="10769" width="1.3046875" style="109" customWidth="1"/>
    <col min="10770" max="10770" width="5" style="109" customWidth="1"/>
    <col min="10771" max="10771" width="2.53515625" style="109" customWidth="1"/>
    <col min="10772" max="10772" width="0.69140625" style="109" customWidth="1"/>
    <col min="10773" max="10773" width="7.3828125" style="109" customWidth="1"/>
    <col min="10774" max="10774" width="4" style="109" customWidth="1"/>
    <col min="10775" max="10775" width="3.3828125" style="109" customWidth="1"/>
    <col min="10776" max="10776" width="0.53515625" style="109" customWidth="1"/>
    <col min="10777" max="10777" width="4.3046875" style="109" customWidth="1"/>
    <col min="10778" max="10778" width="0.15234375" style="109" customWidth="1"/>
    <col min="10779" max="10779" width="3.69140625" style="109" customWidth="1"/>
    <col min="10780" max="10780" width="2" style="109" customWidth="1"/>
    <col min="10781" max="10781" width="6.15234375" style="109" customWidth="1"/>
    <col min="10782" max="10782" width="8.15234375" style="109" customWidth="1"/>
    <col min="10783" max="10784" width="0" style="109" hidden="1" customWidth="1"/>
    <col min="10785" max="10785" width="0.3046875" style="109" customWidth="1"/>
    <col min="10786" max="10786" width="0" style="109" hidden="1" customWidth="1"/>
    <col min="10787" max="11008" width="9.15234375" style="109"/>
    <col min="11009" max="11010" width="0" style="109" hidden="1" customWidth="1"/>
    <col min="11011" max="11011" width="3.3828125" style="109" customWidth="1"/>
    <col min="11012" max="11012" width="0.3046875" style="109" customWidth="1"/>
    <col min="11013" max="11013" width="2.3046875" style="109" customWidth="1"/>
    <col min="11014" max="11014" width="1.84375" style="109" customWidth="1"/>
    <col min="11015" max="11015" width="12.3046875" style="109" customWidth="1"/>
    <col min="11016" max="11016" width="0.15234375" style="109" customWidth="1"/>
    <col min="11017" max="11017" width="1.3046875" style="109" customWidth="1"/>
    <col min="11018" max="11018" width="3.3828125" style="109" customWidth="1"/>
    <col min="11019" max="11019" width="1.3828125" style="109" customWidth="1"/>
    <col min="11020" max="11020" width="5.84375" style="109" customWidth="1"/>
    <col min="11021" max="11021" width="0" style="109" hidden="1" customWidth="1"/>
    <col min="11022" max="11022" width="6.15234375" style="109" customWidth="1"/>
    <col min="11023" max="11023" width="3.3828125" style="109" customWidth="1"/>
    <col min="11024" max="11024" width="5.3046875" style="109" customWidth="1"/>
    <col min="11025" max="11025" width="1.3046875" style="109" customWidth="1"/>
    <col min="11026" max="11026" width="5" style="109" customWidth="1"/>
    <col min="11027" max="11027" width="2.53515625" style="109" customWidth="1"/>
    <col min="11028" max="11028" width="0.69140625" style="109" customWidth="1"/>
    <col min="11029" max="11029" width="7.3828125" style="109" customWidth="1"/>
    <col min="11030" max="11030" width="4" style="109" customWidth="1"/>
    <col min="11031" max="11031" width="3.3828125" style="109" customWidth="1"/>
    <col min="11032" max="11032" width="0.53515625" style="109" customWidth="1"/>
    <col min="11033" max="11033" width="4.3046875" style="109" customWidth="1"/>
    <col min="11034" max="11034" width="0.15234375" style="109" customWidth="1"/>
    <col min="11035" max="11035" width="3.69140625" style="109" customWidth="1"/>
    <col min="11036" max="11036" width="2" style="109" customWidth="1"/>
    <col min="11037" max="11037" width="6.15234375" style="109" customWidth="1"/>
    <col min="11038" max="11038" width="8.15234375" style="109" customWidth="1"/>
    <col min="11039" max="11040" width="0" style="109" hidden="1" customWidth="1"/>
    <col min="11041" max="11041" width="0.3046875" style="109" customWidth="1"/>
    <col min="11042" max="11042" width="0" style="109" hidden="1" customWidth="1"/>
    <col min="11043" max="11264" width="9.15234375" style="109"/>
    <col min="11265" max="11266" width="0" style="109" hidden="1" customWidth="1"/>
    <col min="11267" max="11267" width="3.3828125" style="109" customWidth="1"/>
    <col min="11268" max="11268" width="0.3046875" style="109" customWidth="1"/>
    <col min="11269" max="11269" width="2.3046875" style="109" customWidth="1"/>
    <col min="11270" max="11270" width="1.84375" style="109" customWidth="1"/>
    <col min="11271" max="11271" width="12.3046875" style="109" customWidth="1"/>
    <col min="11272" max="11272" width="0.15234375" style="109" customWidth="1"/>
    <col min="11273" max="11273" width="1.3046875" style="109" customWidth="1"/>
    <col min="11274" max="11274" width="3.3828125" style="109" customWidth="1"/>
    <col min="11275" max="11275" width="1.3828125" style="109" customWidth="1"/>
    <col min="11276" max="11276" width="5.84375" style="109" customWidth="1"/>
    <col min="11277" max="11277" width="0" style="109" hidden="1" customWidth="1"/>
    <col min="11278" max="11278" width="6.15234375" style="109" customWidth="1"/>
    <col min="11279" max="11279" width="3.3828125" style="109" customWidth="1"/>
    <col min="11280" max="11280" width="5.3046875" style="109" customWidth="1"/>
    <col min="11281" max="11281" width="1.3046875" style="109" customWidth="1"/>
    <col min="11282" max="11282" width="5" style="109" customWidth="1"/>
    <col min="11283" max="11283" width="2.53515625" style="109" customWidth="1"/>
    <col min="11284" max="11284" width="0.69140625" style="109" customWidth="1"/>
    <col min="11285" max="11285" width="7.3828125" style="109" customWidth="1"/>
    <col min="11286" max="11286" width="4" style="109" customWidth="1"/>
    <col min="11287" max="11287" width="3.3828125" style="109" customWidth="1"/>
    <col min="11288" max="11288" width="0.53515625" style="109" customWidth="1"/>
    <col min="11289" max="11289" width="4.3046875" style="109" customWidth="1"/>
    <col min="11290" max="11290" width="0.15234375" style="109" customWidth="1"/>
    <col min="11291" max="11291" width="3.69140625" style="109" customWidth="1"/>
    <col min="11292" max="11292" width="2" style="109" customWidth="1"/>
    <col min="11293" max="11293" width="6.15234375" style="109" customWidth="1"/>
    <col min="11294" max="11294" width="8.15234375" style="109" customWidth="1"/>
    <col min="11295" max="11296" width="0" style="109" hidden="1" customWidth="1"/>
    <col min="11297" max="11297" width="0.3046875" style="109" customWidth="1"/>
    <col min="11298" max="11298" width="0" style="109" hidden="1" customWidth="1"/>
    <col min="11299" max="11520" width="9.15234375" style="109"/>
    <col min="11521" max="11522" width="0" style="109" hidden="1" customWidth="1"/>
    <col min="11523" max="11523" width="3.3828125" style="109" customWidth="1"/>
    <col min="11524" max="11524" width="0.3046875" style="109" customWidth="1"/>
    <col min="11525" max="11525" width="2.3046875" style="109" customWidth="1"/>
    <col min="11526" max="11526" width="1.84375" style="109" customWidth="1"/>
    <col min="11527" max="11527" width="12.3046875" style="109" customWidth="1"/>
    <col min="11528" max="11528" width="0.15234375" style="109" customWidth="1"/>
    <col min="11529" max="11529" width="1.3046875" style="109" customWidth="1"/>
    <col min="11530" max="11530" width="3.3828125" style="109" customWidth="1"/>
    <col min="11531" max="11531" width="1.3828125" style="109" customWidth="1"/>
    <col min="11532" max="11532" width="5.84375" style="109" customWidth="1"/>
    <col min="11533" max="11533" width="0" style="109" hidden="1" customWidth="1"/>
    <col min="11534" max="11534" width="6.15234375" style="109" customWidth="1"/>
    <col min="11535" max="11535" width="3.3828125" style="109" customWidth="1"/>
    <col min="11536" max="11536" width="5.3046875" style="109" customWidth="1"/>
    <col min="11537" max="11537" width="1.3046875" style="109" customWidth="1"/>
    <col min="11538" max="11538" width="5" style="109" customWidth="1"/>
    <col min="11539" max="11539" width="2.53515625" style="109" customWidth="1"/>
    <col min="11540" max="11540" width="0.69140625" style="109" customWidth="1"/>
    <col min="11541" max="11541" width="7.3828125" style="109" customWidth="1"/>
    <col min="11542" max="11542" width="4" style="109" customWidth="1"/>
    <col min="11543" max="11543" width="3.3828125" style="109" customWidth="1"/>
    <col min="11544" max="11544" width="0.53515625" style="109" customWidth="1"/>
    <col min="11545" max="11545" width="4.3046875" style="109" customWidth="1"/>
    <col min="11546" max="11546" width="0.15234375" style="109" customWidth="1"/>
    <col min="11547" max="11547" width="3.69140625" style="109" customWidth="1"/>
    <col min="11548" max="11548" width="2" style="109" customWidth="1"/>
    <col min="11549" max="11549" width="6.15234375" style="109" customWidth="1"/>
    <col min="11550" max="11550" width="8.15234375" style="109" customWidth="1"/>
    <col min="11551" max="11552" width="0" style="109" hidden="1" customWidth="1"/>
    <col min="11553" max="11553" width="0.3046875" style="109" customWidth="1"/>
    <col min="11554" max="11554" width="0" style="109" hidden="1" customWidth="1"/>
    <col min="11555" max="11776" width="9.15234375" style="109"/>
    <col min="11777" max="11778" width="0" style="109" hidden="1" customWidth="1"/>
    <col min="11779" max="11779" width="3.3828125" style="109" customWidth="1"/>
    <col min="11780" max="11780" width="0.3046875" style="109" customWidth="1"/>
    <col min="11781" max="11781" width="2.3046875" style="109" customWidth="1"/>
    <col min="11782" max="11782" width="1.84375" style="109" customWidth="1"/>
    <col min="11783" max="11783" width="12.3046875" style="109" customWidth="1"/>
    <col min="11784" max="11784" width="0.15234375" style="109" customWidth="1"/>
    <col min="11785" max="11785" width="1.3046875" style="109" customWidth="1"/>
    <col min="11786" max="11786" width="3.3828125" style="109" customWidth="1"/>
    <col min="11787" max="11787" width="1.3828125" style="109" customWidth="1"/>
    <col min="11788" max="11788" width="5.84375" style="109" customWidth="1"/>
    <col min="11789" max="11789" width="0" style="109" hidden="1" customWidth="1"/>
    <col min="11790" max="11790" width="6.15234375" style="109" customWidth="1"/>
    <col min="11791" max="11791" width="3.3828125" style="109" customWidth="1"/>
    <col min="11792" max="11792" width="5.3046875" style="109" customWidth="1"/>
    <col min="11793" max="11793" width="1.3046875" style="109" customWidth="1"/>
    <col min="11794" max="11794" width="5" style="109" customWidth="1"/>
    <col min="11795" max="11795" width="2.53515625" style="109" customWidth="1"/>
    <col min="11796" max="11796" width="0.69140625" style="109" customWidth="1"/>
    <col min="11797" max="11797" width="7.3828125" style="109" customWidth="1"/>
    <col min="11798" max="11798" width="4" style="109" customWidth="1"/>
    <col min="11799" max="11799" width="3.3828125" style="109" customWidth="1"/>
    <col min="11800" max="11800" width="0.53515625" style="109" customWidth="1"/>
    <col min="11801" max="11801" width="4.3046875" style="109" customWidth="1"/>
    <col min="11802" max="11802" width="0.15234375" style="109" customWidth="1"/>
    <col min="11803" max="11803" width="3.69140625" style="109" customWidth="1"/>
    <col min="11804" max="11804" width="2" style="109" customWidth="1"/>
    <col min="11805" max="11805" width="6.15234375" style="109" customWidth="1"/>
    <col min="11806" max="11806" width="8.15234375" style="109" customWidth="1"/>
    <col min="11807" max="11808" width="0" style="109" hidden="1" customWidth="1"/>
    <col min="11809" max="11809" width="0.3046875" style="109" customWidth="1"/>
    <col min="11810" max="11810" width="0" style="109" hidden="1" customWidth="1"/>
    <col min="11811" max="12032" width="9.15234375" style="109"/>
    <col min="12033" max="12034" width="0" style="109" hidden="1" customWidth="1"/>
    <col min="12035" max="12035" width="3.3828125" style="109" customWidth="1"/>
    <col min="12036" max="12036" width="0.3046875" style="109" customWidth="1"/>
    <col min="12037" max="12037" width="2.3046875" style="109" customWidth="1"/>
    <col min="12038" max="12038" width="1.84375" style="109" customWidth="1"/>
    <col min="12039" max="12039" width="12.3046875" style="109" customWidth="1"/>
    <col min="12040" max="12040" width="0.15234375" style="109" customWidth="1"/>
    <col min="12041" max="12041" width="1.3046875" style="109" customWidth="1"/>
    <col min="12042" max="12042" width="3.3828125" style="109" customWidth="1"/>
    <col min="12043" max="12043" width="1.3828125" style="109" customWidth="1"/>
    <col min="12044" max="12044" width="5.84375" style="109" customWidth="1"/>
    <col min="12045" max="12045" width="0" style="109" hidden="1" customWidth="1"/>
    <col min="12046" max="12046" width="6.15234375" style="109" customWidth="1"/>
    <col min="12047" max="12047" width="3.3828125" style="109" customWidth="1"/>
    <col min="12048" max="12048" width="5.3046875" style="109" customWidth="1"/>
    <col min="12049" max="12049" width="1.3046875" style="109" customWidth="1"/>
    <col min="12050" max="12050" width="5" style="109" customWidth="1"/>
    <col min="12051" max="12051" width="2.53515625" style="109" customWidth="1"/>
    <col min="12052" max="12052" width="0.69140625" style="109" customWidth="1"/>
    <col min="12053" max="12053" width="7.3828125" style="109" customWidth="1"/>
    <col min="12054" max="12054" width="4" style="109" customWidth="1"/>
    <col min="12055" max="12055" width="3.3828125" style="109" customWidth="1"/>
    <col min="12056" max="12056" width="0.53515625" style="109" customWidth="1"/>
    <col min="12057" max="12057" width="4.3046875" style="109" customWidth="1"/>
    <col min="12058" max="12058" width="0.15234375" style="109" customWidth="1"/>
    <col min="12059" max="12059" width="3.69140625" style="109" customWidth="1"/>
    <col min="12060" max="12060" width="2" style="109" customWidth="1"/>
    <col min="12061" max="12061" width="6.15234375" style="109" customWidth="1"/>
    <col min="12062" max="12062" width="8.15234375" style="109" customWidth="1"/>
    <col min="12063" max="12064" width="0" style="109" hidden="1" customWidth="1"/>
    <col min="12065" max="12065" width="0.3046875" style="109" customWidth="1"/>
    <col min="12066" max="12066" width="0" style="109" hidden="1" customWidth="1"/>
    <col min="12067" max="12288" width="9.15234375" style="109"/>
    <col min="12289" max="12290" width="0" style="109" hidden="1" customWidth="1"/>
    <col min="12291" max="12291" width="3.3828125" style="109" customWidth="1"/>
    <col min="12292" max="12292" width="0.3046875" style="109" customWidth="1"/>
    <col min="12293" max="12293" width="2.3046875" style="109" customWidth="1"/>
    <col min="12294" max="12294" width="1.84375" style="109" customWidth="1"/>
    <col min="12295" max="12295" width="12.3046875" style="109" customWidth="1"/>
    <col min="12296" max="12296" width="0.15234375" style="109" customWidth="1"/>
    <col min="12297" max="12297" width="1.3046875" style="109" customWidth="1"/>
    <col min="12298" max="12298" width="3.3828125" style="109" customWidth="1"/>
    <col min="12299" max="12299" width="1.3828125" style="109" customWidth="1"/>
    <col min="12300" max="12300" width="5.84375" style="109" customWidth="1"/>
    <col min="12301" max="12301" width="0" style="109" hidden="1" customWidth="1"/>
    <col min="12302" max="12302" width="6.15234375" style="109" customWidth="1"/>
    <col min="12303" max="12303" width="3.3828125" style="109" customWidth="1"/>
    <col min="12304" max="12304" width="5.3046875" style="109" customWidth="1"/>
    <col min="12305" max="12305" width="1.3046875" style="109" customWidth="1"/>
    <col min="12306" max="12306" width="5" style="109" customWidth="1"/>
    <col min="12307" max="12307" width="2.53515625" style="109" customWidth="1"/>
    <col min="12308" max="12308" width="0.69140625" style="109" customWidth="1"/>
    <col min="12309" max="12309" width="7.3828125" style="109" customWidth="1"/>
    <col min="12310" max="12310" width="4" style="109" customWidth="1"/>
    <col min="12311" max="12311" width="3.3828125" style="109" customWidth="1"/>
    <col min="12312" max="12312" width="0.53515625" style="109" customWidth="1"/>
    <col min="12313" max="12313" width="4.3046875" style="109" customWidth="1"/>
    <col min="12314" max="12314" width="0.15234375" style="109" customWidth="1"/>
    <col min="12315" max="12315" width="3.69140625" style="109" customWidth="1"/>
    <col min="12316" max="12316" width="2" style="109" customWidth="1"/>
    <col min="12317" max="12317" width="6.15234375" style="109" customWidth="1"/>
    <col min="12318" max="12318" width="8.15234375" style="109" customWidth="1"/>
    <col min="12319" max="12320" width="0" style="109" hidden="1" customWidth="1"/>
    <col min="12321" max="12321" width="0.3046875" style="109" customWidth="1"/>
    <col min="12322" max="12322" width="0" style="109" hidden="1" customWidth="1"/>
    <col min="12323" max="12544" width="9.15234375" style="109"/>
    <col min="12545" max="12546" width="0" style="109" hidden="1" customWidth="1"/>
    <col min="12547" max="12547" width="3.3828125" style="109" customWidth="1"/>
    <col min="12548" max="12548" width="0.3046875" style="109" customWidth="1"/>
    <col min="12549" max="12549" width="2.3046875" style="109" customWidth="1"/>
    <col min="12550" max="12550" width="1.84375" style="109" customWidth="1"/>
    <col min="12551" max="12551" width="12.3046875" style="109" customWidth="1"/>
    <col min="12552" max="12552" width="0.15234375" style="109" customWidth="1"/>
    <col min="12553" max="12553" width="1.3046875" style="109" customWidth="1"/>
    <col min="12554" max="12554" width="3.3828125" style="109" customWidth="1"/>
    <col min="12555" max="12555" width="1.3828125" style="109" customWidth="1"/>
    <col min="12556" max="12556" width="5.84375" style="109" customWidth="1"/>
    <col min="12557" max="12557" width="0" style="109" hidden="1" customWidth="1"/>
    <col min="12558" max="12558" width="6.15234375" style="109" customWidth="1"/>
    <col min="12559" max="12559" width="3.3828125" style="109" customWidth="1"/>
    <col min="12560" max="12560" width="5.3046875" style="109" customWidth="1"/>
    <col min="12561" max="12561" width="1.3046875" style="109" customWidth="1"/>
    <col min="12562" max="12562" width="5" style="109" customWidth="1"/>
    <col min="12563" max="12563" width="2.53515625" style="109" customWidth="1"/>
    <col min="12564" max="12564" width="0.69140625" style="109" customWidth="1"/>
    <col min="12565" max="12565" width="7.3828125" style="109" customWidth="1"/>
    <col min="12566" max="12566" width="4" style="109" customWidth="1"/>
    <col min="12567" max="12567" width="3.3828125" style="109" customWidth="1"/>
    <col min="12568" max="12568" width="0.53515625" style="109" customWidth="1"/>
    <col min="12569" max="12569" width="4.3046875" style="109" customWidth="1"/>
    <col min="12570" max="12570" width="0.15234375" style="109" customWidth="1"/>
    <col min="12571" max="12571" width="3.69140625" style="109" customWidth="1"/>
    <col min="12572" max="12572" width="2" style="109" customWidth="1"/>
    <col min="12573" max="12573" width="6.15234375" style="109" customWidth="1"/>
    <col min="12574" max="12574" width="8.15234375" style="109" customWidth="1"/>
    <col min="12575" max="12576" width="0" style="109" hidden="1" customWidth="1"/>
    <col min="12577" max="12577" width="0.3046875" style="109" customWidth="1"/>
    <col min="12578" max="12578" width="0" style="109" hidden="1" customWidth="1"/>
    <col min="12579" max="12800" width="9.15234375" style="109"/>
    <col min="12801" max="12802" width="0" style="109" hidden="1" customWidth="1"/>
    <col min="12803" max="12803" width="3.3828125" style="109" customWidth="1"/>
    <col min="12804" max="12804" width="0.3046875" style="109" customWidth="1"/>
    <col min="12805" max="12805" width="2.3046875" style="109" customWidth="1"/>
    <col min="12806" max="12806" width="1.84375" style="109" customWidth="1"/>
    <col min="12807" max="12807" width="12.3046875" style="109" customWidth="1"/>
    <col min="12808" max="12808" width="0.15234375" style="109" customWidth="1"/>
    <col min="12809" max="12809" width="1.3046875" style="109" customWidth="1"/>
    <col min="12810" max="12810" width="3.3828125" style="109" customWidth="1"/>
    <col min="12811" max="12811" width="1.3828125" style="109" customWidth="1"/>
    <col min="12812" max="12812" width="5.84375" style="109" customWidth="1"/>
    <col min="12813" max="12813" width="0" style="109" hidden="1" customWidth="1"/>
    <col min="12814" max="12814" width="6.15234375" style="109" customWidth="1"/>
    <col min="12815" max="12815" width="3.3828125" style="109" customWidth="1"/>
    <col min="12816" max="12816" width="5.3046875" style="109" customWidth="1"/>
    <col min="12817" max="12817" width="1.3046875" style="109" customWidth="1"/>
    <col min="12818" max="12818" width="5" style="109" customWidth="1"/>
    <col min="12819" max="12819" width="2.53515625" style="109" customWidth="1"/>
    <col min="12820" max="12820" width="0.69140625" style="109" customWidth="1"/>
    <col min="12821" max="12821" width="7.3828125" style="109" customWidth="1"/>
    <col min="12822" max="12822" width="4" style="109" customWidth="1"/>
    <col min="12823" max="12823" width="3.3828125" style="109" customWidth="1"/>
    <col min="12824" max="12824" width="0.53515625" style="109" customWidth="1"/>
    <col min="12825" max="12825" width="4.3046875" style="109" customWidth="1"/>
    <col min="12826" max="12826" width="0.15234375" style="109" customWidth="1"/>
    <col min="12827" max="12827" width="3.69140625" style="109" customWidth="1"/>
    <col min="12828" max="12828" width="2" style="109" customWidth="1"/>
    <col min="12829" max="12829" width="6.15234375" style="109" customWidth="1"/>
    <col min="12830" max="12830" width="8.15234375" style="109" customWidth="1"/>
    <col min="12831" max="12832" width="0" style="109" hidden="1" customWidth="1"/>
    <col min="12833" max="12833" width="0.3046875" style="109" customWidth="1"/>
    <col min="12834" max="12834" width="0" style="109" hidden="1" customWidth="1"/>
    <col min="12835" max="13056" width="9.15234375" style="109"/>
    <col min="13057" max="13058" width="0" style="109" hidden="1" customWidth="1"/>
    <col min="13059" max="13059" width="3.3828125" style="109" customWidth="1"/>
    <col min="13060" max="13060" width="0.3046875" style="109" customWidth="1"/>
    <col min="13061" max="13061" width="2.3046875" style="109" customWidth="1"/>
    <col min="13062" max="13062" width="1.84375" style="109" customWidth="1"/>
    <col min="13063" max="13063" width="12.3046875" style="109" customWidth="1"/>
    <col min="13064" max="13064" width="0.15234375" style="109" customWidth="1"/>
    <col min="13065" max="13065" width="1.3046875" style="109" customWidth="1"/>
    <col min="13066" max="13066" width="3.3828125" style="109" customWidth="1"/>
    <col min="13067" max="13067" width="1.3828125" style="109" customWidth="1"/>
    <col min="13068" max="13068" width="5.84375" style="109" customWidth="1"/>
    <col min="13069" max="13069" width="0" style="109" hidden="1" customWidth="1"/>
    <col min="13070" max="13070" width="6.15234375" style="109" customWidth="1"/>
    <col min="13071" max="13071" width="3.3828125" style="109" customWidth="1"/>
    <col min="13072" max="13072" width="5.3046875" style="109" customWidth="1"/>
    <col min="13073" max="13073" width="1.3046875" style="109" customWidth="1"/>
    <col min="13074" max="13074" width="5" style="109" customWidth="1"/>
    <col min="13075" max="13075" width="2.53515625" style="109" customWidth="1"/>
    <col min="13076" max="13076" width="0.69140625" style="109" customWidth="1"/>
    <col min="13077" max="13077" width="7.3828125" style="109" customWidth="1"/>
    <col min="13078" max="13078" width="4" style="109" customWidth="1"/>
    <col min="13079" max="13079" width="3.3828125" style="109" customWidth="1"/>
    <col min="13080" max="13080" width="0.53515625" style="109" customWidth="1"/>
    <col min="13081" max="13081" width="4.3046875" style="109" customWidth="1"/>
    <col min="13082" max="13082" width="0.15234375" style="109" customWidth="1"/>
    <col min="13083" max="13083" width="3.69140625" style="109" customWidth="1"/>
    <col min="13084" max="13084" width="2" style="109" customWidth="1"/>
    <col min="13085" max="13085" width="6.15234375" style="109" customWidth="1"/>
    <col min="13086" max="13086" width="8.15234375" style="109" customWidth="1"/>
    <col min="13087" max="13088" width="0" style="109" hidden="1" customWidth="1"/>
    <col min="13089" max="13089" width="0.3046875" style="109" customWidth="1"/>
    <col min="13090" max="13090" width="0" style="109" hidden="1" customWidth="1"/>
    <col min="13091" max="13312" width="9.15234375" style="109"/>
    <col min="13313" max="13314" width="0" style="109" hidden="1" customWidth="1"/>
    <col min="13315" max="13315" width="3.3828125" style="109" customWidth="1"/>
    <col min="13316" max="13316" width="0.3046875" style="109" customWidth="1"/>
    <col min="13317" max="13317" width="2.3046875" style="109" customWidth="1"/>
    <col min="13318" max="13318" width="1.84375" style="109" customWidth="1"/>
    <col min="13319" max="13319" width="12.3046875" style="109" customWidth="1"/>
    <col min="13320" max="13320" width="0.15234375" style="109" customWidth="1"/>
    <col min="13321" max="13321" width="1.3046875" style="109" customWidth="1"/>
    <col min="13322" max="13322" width="3.3828125" style="109" customWidth="1"/>
    <col min="13323" max="13323" width="1.3828125" style="109" customWidth="1"/>
    <col min="13324" max="13324" width="5.84375" style="109" customWidth="1"/>
    <col min="13325" max="13325" width="0" style="109" hidden="1" customWidth="1"/>
    <col min="13326" max="13326" width="6.15234375" style="109" customWidth="1"/>
    <col min="13327" max="13327" width="3.3828125" style="109" customWidth="1"/>
    <col min="13328" max="13328" width="5.3046875" style="109" customWidth="1"/>
    <col min="13329" max="13329" width="1.3046875" style="109" customWidth="1"/>
    <col min="13330" max="13330" width="5" style="109" customWidth="1"/>
    <col min="13331" max="13331" width="2.53515625" style="109" customWidth="1"/>
    <col min="13332" max="13332" width="0.69140625" style="109" customWidth="1"/>
    <col min="13333" max="13333" width="7.3828125" style="109" customWidth="1"/>
    <col min="13334" max="13334" width="4" style="109" customWidth="1"/>
    <col min="13335" max="13335" width="3.3828125" style="109" customWidth="1"/>
    <col min="13336" max="13336" width="0.53515625" style="109" customWidth="1"/>
    <col min="13337" max="13337" width="4.3046875" style="109" customWidth="1"/>
    <col min="13338" max="13338" width="0.15234375" style="109" customWidth="1"/>
    <col min="13339" max="13339" width="3.69140625" style="109" customWidth="1"/>
    <col min="13340" max="13340" width="2" style="109" customWidth="1"/>
    <col min="13341" max="13341" width="6.15234375" style="109" customWidth="1"/>
    <col min="13342" max="13342" width="8.15234375" style="109" customWidth="1"/>
    <col min="13343" max="13344" width="0" style="109" hidden="1" customWidth="1"/>
    <col min="13345" max="13345" width="0.3046875" style="109" customWidth="1"/>
    <col min="13346" max="13346" width="0" style="109" hidden="1" customWidth="1"/>
    <col min="13347" max="13568" width="9.15234375" style="109"/>
    <col min="13569" max="13570" width="0" style="109" hidden="1" customWidth="1"/>
    <col min="13571" max="13571" width="3.3828125" style="109" customWidth="1"/>
    <col min="13572" max="13572" width="0.3046875" style="109" customWidth="1"/>
    <col min="13573" max="13573" width="2.3046875" style="109" customWidth="1"/>
    <col min="13574" max="13574" width="1.84375" style="109" customWidth="1"/>
    <col min="13575" max="13575" width="12.3046875" style="109" customWidth="1"/>
    <col min="13576" max="13576" width="0.15234375" style="109" customWidth="1"/>
    <col min="13577" max="13577" width="1.3046875" style="109" customWidth="1"/>
    <col min="13578" max="13578" width="3.3828125" style="109" customWidth="1"/>
    <col min="13579" max="13579" width="1.3828125" style="109" customWidth="1"/>
    <col min="13580" max="13580" width="5.84375" style="109" customWidth="1"/>
    <col min="13581" max="13581" width="0" style="109" hidden="1" customWidth="1"/>
    <col min="13582" max="13582" width="6.15234375" style="109" customWidth="1"/>
    <col min="13583" max="13583" width="3.3828125" style="109" customWidth="1"/>
    <col min="13584" max="13584" width="5.3046875" style="109" customWidth="1"/>
    <col min="13585" max="13585" width="1.3046875" style="109" customWidth="1"/>
    <col min="13586" max="13586" width="5" style="109" customWidth="1"/>
    <col min="13587" max="13587" width="2.53515625" style="109" customWidth="1"/>
    <col min="13588" max="13588" width="0.69140625" style="109" customWidth="1"/>
    <col min="13589" max="13589" width="7.3828125" style="109" customWidth="1"/>
    <col min="13590" max="13590" width="4" style="109" customWidth="1"/>
    <col min="13591" max="13591" width="3.3828125" style="109" customWidth="1"/>
    <col min="13592" max="13592" width="0.53515625" style="109" customWidth="1"/>
    <col min="13593" max="13593" width="4.3046875" style="109" customWidth="1"/>
    <col min="13594" max="13594" width="0.15234375" style="109" customWidth="1"/>
    <col min="13595" max="13595" width="3.69140625" style="109" customWidth="1"/>
    <col min="13596" max="13596" width="2" style="109" customWidth="1"/>
    <col min="13597" max="13597" width="6.15234375" style="109" customWidth="1"/>
    <col min="13598" max="13598" width="8.15234375" style="109" customWidth="1"/>
    <col min="13599" max="13600" width="0" style="109" hidden="1" customWidth="1"/>
    <col min="13601" max="13601" width="0.3046875" style="109" customWidth="1"/>
    <col min="13602" max="13602" width="0" style="109" hidden="1" customWidth="1"/>
    <col min="13603" max="13824" width="9.15234375" style="109"/>
    <col min="13825" max="13826" width="0" style="109" hidden="1" customWidth="1"/>
    <col min="13827" max="13827" width="3.3828125" style="109" customWidth="1"/>
    <col min="13828" max="13828" width="0.3046875" style="109" customWidth="1"/>
    <col min="13829" max="13829" width="2.3046875" style="109" customWidth="1"/>
    <col min="13830" max="13830" width="1.84375" style="109" customWidth="1"/>
    <col min="13831" max="13831" width="12.3046875" style="109" customWidth="1"/>
    <col min="13832" max="13832" width="0.15234375" style="109" customWidth="1"/>
    <col min="13833" max="13833" width="1.3046875" style="109" customWidth="1"/>
    <col min="13834" max="13834" width="3.3828125" style="109" customWidth="1"/>
    <col min="13835" max="13835" width="1.3828125" style="109" customWidth="1"/>
    <col min="13836" max="13836" width="5.84375" style="109" customWidth="1"/>
    <col min="13837" max="13837" width="0" style="109" hidden="1" customWidth="1"/>
    <col min="13838" max="13838" width="6.15234375" style="109" customWidth="1"/>
    <col min="13839" max="13839" width="3.3828125" style="109" customWidth="1"/>
    <col min="13840" max="13840" width="5.3046875" style="109" customWidth="1"/>
    <col min="13841" max="13841" width="1.3046875" style="109" customWidth="1"/>
    <col min="13842" max="13842" width="5" style="109" customWidth="1"/>
    <col min="13843" max="13843" width="2.53515625" style="109" customWidth="1"/>
    <col min="13844" max="13844" width="0.69140625" style="109" customWidth="1"/>
    <col min="13845" max="13845" width="7.3828125" style="109" customWidth="1"/>
    <col min="13846" max="13846" width="4" style="109" customWidth="1"/>
    <col min="13847" max="13847" width="3.3828125" style="109" customWidth="1"/>
    <col min="13848" max="13848" width="0.53515625" style="109" customWidth="1"/>
    <col min="13849" max="13849" width="4.3046875" style="109" customWidth="1"/>
    <col min="13850" max="13850" width="0.15234375" style="109" customWidth="1"/>
    <col min="13851" max="13851" width="3.69140625" style="109" customWidth="1"/>
    <col min="13852" max="13852" width="2" style="109" customWidth="1"/>
    <col min="13853" max="13853" width="6.15234375" style="109" customWidth="1"/>
    <col min="13854" max="13854" width="8.15234375" style="109" customWidth="1"/>
    <col min="13855" max="13856" width="0" style="109" hidden="1" customWidth="1"/>
    <col min="13857" max="13857" width="0.3046875" style="109" customWidth="1"/>
    <col min="13858" max="13858" width="0" style="109" hidden="1" customWidth="1"/>
    <col min="13859" max="14080" width="9.15234375" style="109"/>
    <col min="14081" max="14082" width="0" style="109" hidden="1" customWidth="1"/>
    <col min="14083" max="14083" width="3.3828125" style="109" customWidth="1"/>
    <col min="14084" max="14084" width="0.3046875" style="109" customWidth="1"/>
    <col min="14085" max="14085" width="2.3046875" style="109" customWidth="1"/>
    <col min="14086" max="14086" width="1.84375" style="109" customWidth="1"/>
    <col min="14087" max="14087" width="12.3046875" style="109" customWidth="1"/>
    <col min="14088" max="14088" width="0.15234375" style="109" customWidth="1"/>
    <col min="14089" max="14089" width="1.3046875" style="109" customWidth="1"/>
    <col min="14090" max="14090" width="3.3828125" style="109" customWidth="1"/>
    <col min="14091" max="14091" width="1.3828125" style="109" customWidth="1"/>
    <col min="14092" max="14092" width="5.84375" style="109" customWidth="1"/>
    <col min="14093" max="14093" width="0" style="109" hidden="1" customWidth="1"/>
    <col min="14094" max="14094" width="6.15234375" style="109" customWidth="1"/>
    <col min="14095" max="14095" width="3.3828125" style="109" customWidth="1"/>
    <col min="14096" max="14096" width="5.3046875" style="109" customWidth="1"/>
    <col min="14097" max="14097" width="1.3046875" style="109" customWidth="1"/>
    <col min="14098" max="14098" width="5" style="109" customWidth="1"/>
    <col min="14099" max="14099" width="2.53515625" style="109" customWidth="1"/>
    <col min="14100" max="14100" width="0.69140625" style="109" customWidth="1"/>
    <col min="14101" max="14101" width="7.3828125" style="109" customWidth="1"/>
    <col min="14102" max="14102" width="4" style="109" customWidth="1"/>
    <col min="14103" max="14103" width="3.3828125" style="109" customWidth="1"/>
    <col min="14104" max="14104" width="0.53515625" style="109" customWidth="1"/>
    <col min="14105" max="14105" width="4.3046875" style="109" customWidth="1"/>
    <col min="14106" max="14106" width="0.15234375" style="109" customWidth="1"/>
    <col min="14107" max="14107" width="3.69140625" style="109" customWidth="1"/>
    <col min="14108" max="14108" width="2" style="109" customWidth="1"/>
    <col min="14109" max="14109" width="6.15234375" style="109" customWidth="1"/>
    <col min="14110" max="14110" width="8.15234375" style="109" customWidth="1"/>
    <col min="14111" max="14112" width="0" style="109" hidden="1" customWidth="1"/>
    <col min="14113" max="14113" width="0.3046875" style="109" customWidth="1"/>
    <col min="14114" max="14114" width="0" style="109" hidden="1" customWidth="1"/>
    <col min="14115" max="14336" width="9.15234375" style="109"/>
    <col min="14337" max="14338" width="0" style="109" hidden="1" customWidth="1"/>
    <col min="14339" max="14339" width="3.3828125" style="109" customWidth="1"/>
    <col min="14340" max="14340" width="0.3046875" style="109" customWidth="1"/>
    <col min="14341" max="14341" width="2.3046875" style="109" customWidth="1"/>
    <col min="14342" max="14342" width="1.84375" style="109" customWidth="1"/>
    <col min="14343" max="14343" width="12.3046875" style="109" customWidth="1"/>
    <col min="14344" max="14344" width="0.15234375" style="109" customWidth="1"/>
    <col min="14345" max="14345" width="1.3046875" style="109" customWidth="1"/>
    <col min="14346" max="14346" width="3.3828125" style="109" customWidth="1"/>
    <col min="14347" max="14347" width="1.3828125" style="109" customWidth="1"/>
    <col min="14348" max="14348" width="5.84375" style="109" customWidth="1"/>
    <col min="14349" max="14349" width="0" style="109" hidden="1" customWidth="1"/>
    <col min="14350" max="14350" width="6.15234375" style="109" customWidth="1"/>
    <col min="14351" max="14351" width="3.3828125" style="109" customWidth="1"/>
    <col min="14352" max="14352" width="5.3046875" style="109" customWidth="1"/>
    <col min="14353" max="14353" width="1.3046875" style="109" customWidth="1"/>
    <col min="14354" max="14354" width="5" style="109" customWidth="1"/>
    <col min="14355" max="14355" width="2.53515625" style="109" customWidth="1"/>
    <col min="14356" max="14356" width="0.69140625" style="109" customWidth="1"/>
    <col min="14357" max="14357" width="7.3828125" style="109" customWidth="1"/>
    <col min="14358" max="14358" width="4" style="109" customWidth="1"/>
    <col min="14359" max="14359" width="3.3828125" style="109" customWidth="1"/>
    <col min="14360" max="14360" width="0.53515625" style="109" customWidth="1"/>
    <col min="14361" max="14361" width="4.3046875" style="109" customWidth="1"/>
    <col min="14362" max="14362" width="0.15234375" style="109" customWidth="1"/>
    <col min="14363" max="14363" width="3.69140625" style="109" customWidth="1"/>
    <col min="14364" max="14364" width="2" style="109" customWidth="1"/>
    <col min="14365" max="14365" width="6.15234375" style="109" customWidth="1"/>
    <col min="14366" max="14366" width="8.15234375" style="109" customWidth="1"/>
    <col min="14367" max="14368" width="0" style="109" hidden="1" customWidth="1"/>
    <col min="14369" max="14369" width="0.3046875" style="109" customWidth="1"/>
    <col min="14370" max="14370" width="0" style="109" hidden="1" customWidth="1"/>
    <col min="14371" max="14592" width="9.15234375" style="109"/>
    <col min="14593" max="14594" width="0" style="109" hidden="1" customWidth="1"/>
    <col min="14595" max="14595" width="3.3828125" style="109" customWidth="1"/>
    <col min="14596" max="14596" width="0.3046875" style="109" customWidth="1"/>
    <col min="14597" max="14597" width="2.3046875" style="109" customWidth="1"/>
    <col min="14598" max="14598" width="1.84375" style="109" customWidth="1"/>
    <col min="14599" max="14599" width="12.3046875" style="109" customWidth="1"/>
    <col min="14600" max="14600" width="0.15234375" style="109" customWidth="1"/>
    <col min="14601" max="14601" width="1.3046875" style="109" customWidth="1"/>
    <col min="14602" max="14602" width="3.3828125" style="109" customWidth="1"/>
    <col min="14603" max="14603" width="1.3828125" style="109" customWidth="1"/>
    <col min="14604" max="14604" width="5.84375" style="109" customWidth="1"/>
    <col min="14605" max="14605" width="0" style="109" hidden="1" customWidth="1"/>
    <col min="14606" max="14606" width="6.15234375" style="109" customWidth="1"/>
    <col min="14607" max="14607" width="3.3828125" style="109" customWidth="1"/>
    <col min="14608" max="14608" width="5.3046875" style="109" customWidth="1"/>
    <col min="14609" max="14609" width="1.3046875" style="109" customWidth="1"/>
    <col min="14610" max="14610" width="5" style="109" customWidth="1"/>
    <col min="14611" max="14611" width="2.53515625" style="109" customWidth="1"/>
    <col min="14612" max="14612" width="0.69140625" style="109" customWidth="1"/>
    <col min="14613" max="14613" width="7.3828125" style="109" customWidth="1"/>
    <col min="14614" max="14614" width="4" style="109" customWidth="1"/>
    <col min="14615" max="14615" width="3.3828125" style="109" customWidth="1"/>
    <col min="14616" max="14616" width="0.53515625" style="109" customWidth="1"/>
    <col min="14617" max="14617" width="4.3046875" style="109" customWidth="1"/>
    <col min="14618" max="14618" width="0.15234375" style="109" customWidth="1"/>
    <col min="14619" max="14619" width="3.69140625" style="109" customWidth="1"/>
    <col min="14620" max="14620" width="2" style="109" customWidth="1"/>
    <col min="14621" max="14621" width="6.15234375" style="109" customWidth="1"/>
    <col min="14622" max="14622" width="8.15234375" style="109" customWidth="1"/>
    <col min="14623" max="14624" width="0" style="109" hidden="1" customWidth="1"/>
    <col min="14625" max="14625" width="0.3046875" style="109" customWidth="1"/>
    <col min="14626" max="14626" width="0" style="109" hidden="1" customWidth="1"/>
    <col min="14627" max="14848" width="9.15234375" style="109"/>
    <col min="14849" max="14850" width="0" style="109" hidden="1" customWidth="1"/>
    <col min="14851" max="14851" width="3.3828125" style="109" customWidth="1"/>
    <col min="14852" max="14852" width="0.3046875" style="109" customWidth="1"/>
    <col min="14853" max="14853" width="2.3046875" style="109" customWidth="1"/>
    <col min="14854" max="14854" width="1.84375" style="109" customWidth="1"/>
    <col min="14855" max="14855" width="12.3046875" style="109" customWidth="1"/>
    <col min="14856" max="14856" width="0.15234375" style="109" customWidth="1"/>
    <col min="14857" max="14857" width="1.3046875" style="109" customWidth="1"/>
    <col min="14858" max="14858" width="3.3828125" style="109" customWidth="1"/>
    <col min="14859" max="14859" width="1.3828125" style="109" customWidth="1"/>
    <col min="14860" max="14860" width="5.84375" style="109" customWidth="1"/>
    <col min="14861" max="14861" width="0" style="109" hidden="1" customWidth="1"/>
    <col min="14862" max="14862" width="6.15234375" style="109" customWidth="1"/>
    <col min="14863" max="14863" width="3.3828125" style="109" customWidth="1"/>
    <col min="14864" max="14864" width="5.3046875" style="109" customWidth="1"/>
    <col min="14865" max="14865" width="1.3046875" style="109" customWidth="1"/>
    <col min="14866" max="14866" width="5" style="109" customWidth="1"/>
    <col min="14867" max="14867" width="2.53515625" style="109" customWidth="1"/>
    <col min="14868" max="14868" width="0.69140625" style="109" customWidth="1"/>
    <col min="14869" max="14869" width="7.3828125" style="109" customWidth="1"/>
    <col min="14870" max="14870" width="4" style="109" customWidth="1"/>
    <col min="14871" max="14871" width="3.3828125" style="109" customWidth="1"/>
    <col min="14872" max="14872" width="0.53515625" style="109" customWidth="1"/>
    <col min="14873" max="14873" width="4.3046875" style="109" customWidth="1"/>
    <col min="14874" max="14874" width="0.15234375" style="109" customWidth="1"/>
    <col min="14875" max="14875" width="3.69140625" style="109" customWidth="1"/>
    <col min="14876" max="14876" width="2" style="109" customWidth="1"/>
    <col min="14877" max="14877" width="6.15234375" style="109" customWidth="1"/>
    <col min="14878" max="14878" width="8.15234375" style="109" customWidth="1"/>
    <col min="14879" max="14880" width="0" style="109" hidden="1" customWidth="1"/>
    <col min="14881" max="14881" width="0.3046875" style="109" customWidth="1"/>
    <col min="14882" max="14882" width="0" style="109" hidden="1" customWidth="1"/>
    <col min="14883" max="15104" width="9.15234375" style="109"/>
    <col min="15105" max="15106" width="0" style="109" hidden="1" customWidth="1"/>
    <col min="15107" max="15107" width="3.3828125" style="109" customWidth="1"/>
    <col min="15108" max="15108" width="0.3046875" style="109" customWidth="1"/>
    <col min="15109" max="15109" width="2.3046875" style="109" customWidth="1"/>
    <col min="15110" max="15110" width="1.84375" style="109" customWidth="1"/>
    <col min="15111" max="15111" width="12.3046875" style="109" customWidth="1"/>
    <col min="15112" max="15112" width="0.15234375" style="109" customWidth="1"/>
    <col min="15113" max="15113" width="1.3046875" style="109" customWidth="1"/>
    <col min="15114" max="15114" width="3.3828125" style="109" customWidth="1"/>
    <col min="15115" max="15115" width="1.3828125" style="109" customWidth="1"/>
    <col min="15116" max="15116" width="5.84375" style="109" customWidth="1"/>
    <col min="15117" max="15117" width="0" style="109" hidden="1" customWidth="1"/>
    <col min="15118" max="15118" width="6.15234375" style="109" customWidth="1"/>
    <col min="15119" max="15119" width="3.3828125" style="109" customWidth="1"/>
    <col min="15120" max="15120" width="5.3046875" style="109" customWidth="1"/>
    <col min="15121" max="15121" width="1.3046875" style="109" customWidth="1"/>
    <col min="15122" max="15122" width="5" style="109" customWidth="1"/>
    <col min="15123" max="15123" width="2.53515625" style="109" customWidth="1"/>
    <col min="15124" max="15124" width="0.69140625" style="109" customWidth="1"/>
    <col min="15125" max="15125" width="7.3828125" style="109" customWidth="1"/>
    <col min="15126" max="15126" width="4" style="109" customWidth="1"/>
    <col min="15127" max="15127" width="3.3828125" style="109" customWidth="1"/>
    <col min="15128" max="15128" width="0.53515625" style="109" customWidth="1"/>
    <col min="15129" max="15129" width="4.3046875" style="109" customWidth="1"/>
    <col min="15130" max="15130" width="0.15234375" style="109" customWidth="1"/>
    <col min="15131" max="15131" width="3.69140625" style="109" customWidth="1"/>
    <col min="15132" max="15132" width="2" style="109" customWidth="1"/>
    <col min="15133" max="15133" width="6.15234375" style="109" customWidth="1"/>
    <col min="15134" max="15134" width="8.15234375" style="109" customWidth="1"/>
    <col min="15135" max="15136" width="0" style="109" hidden="1" customWidth="1"/>
    <col min="15137" max="15137" width="0.3046875" style="109" customWidth="1"/>
    <col min="15138" max="15138" width="0" style="109" hidden="1" customWidth="1"/>
    <col min="15139" max="15360" width="9.15234375" style="109"/>
    <col min="15361" max="15362" width="0" style="109" hidden="1" customWidth="1"/>
    <col min="15363" max="15363" width="3.3828125" style="109" customWidth="1"/>
    <col min="15364" max="15364" width="0.3046875" style="109" customWidth="1"/>
    <col min="15365" max="15365" width="2.3046875" style="109" customWidth="1"/>
    <col min="15366" max="15366" width="1.84375" style="109" customWidth="1"/>
    <col min="15367" max="15367" width="12.3046875" style="109" customWidth="1"/>
    <col min="15368" max="15368" width="0.15234375" style="109" customWidth="1"/>
    <col min="15369" max="15369" width="1.3046875" style="109" customWidth="1"/>
    <col min="15370" max="15370" width="3.3828125" style="109" customWidth="1"/>
    <col min="15371" max="15371" width="1.3828125" style="109" customWidth="1"/>
    <col min="15372" max="15372" width="5.84375" style="109" customWidth="1"/>
    <col min="15373" max="15373" width="0" style="109" hidden="1" customWidth="1"/>
    <col min="15374" max="15374" width="6.15234375" style="109" customWidth="1"/>
    <col min="15375" max="15375" width="3.3828125" style="109" customWidth="1"/>
    <col min="15376" max="15376" width="5.3046875" style="109" customWidth="1"/>
    <col min="15377" max="15377" width="1.3046875" style="109" customWidth="1"/>
    <col min="15378" max="15378" width="5" style="109" customWidth="1"/>
    <col min="15379" max="15379" width="2.53515625" style="109" customWidth="1"/>
    <col min="15380" max="15380" width="0.69140625" style="109" customWidth="1"/>
    <col min="15381" max="15381" width="7.3828125" style="109" customWidth="1"/>
    <col min="15382" max="15382" width="4" style="109" customWidth="1"/>
    <col min="15383" max="15383" width="3.3828125" style="109" customWidth="1"/>
    <col min="15384" max="15384" width="0.53515625" style="109" customWidth="1"/>
    <col min="15385" max="15385" width="4.3046875" style="109" customWidth="1"/>
    <col min="15386" max="15386" width="0.15234375" style="109" customWidth="1"/>
    <col min="15387" max="15387" width="3.69140625" style="109" customWidth="1"/>
    <col min="15388" max="15388" width="2" style="109" customWidth="1"/>
    <col min="15389" max="15389" width="6.15234375" style="109" customWidth="1"/>
    <col min="15390" max="15390" width="8.15234375" style="109" customWidth="1"/>
    <col min="15391" max="15392" width="0" style="109" hidden="1" customWidth="1"/>
    <col min="15393" max="15393" width="0.3046875" style="109" customWidth="1"/>
    <col min="15394" max="15394" width="0" style="109" hidden="1" customWidth="1"/>
    <col min="15395" max="15616" width="9.15234375" style="109"/>
    <col min="15617" max="15618" width="0" style="109" hidden="1" customWidth="1"/>
    <col min="15619" max="15619" width="3.3828125" style="109" customWidth="1"/>
    <col min="15620" max="15620" width="0.3046875" style="109" customWidth="1"/>
    <col min="15621" max="15621" width="2.3046875" style="109" customWidth="1"/>
    <col min="15622" max="15622" width="1.84375" style="109" customWidth="1"/>
    <col min="15623" max="15623" width="12.3046875" style="109" customWidth="1"/>
    <col min="15624" max="15624" width="0.15234375" style="109" customWidth="1"/>
    <col min="15625" max="15625" width="1.3046875" style="109" customWidth="1"/>
    <col min="15626" max="15626" width="3.3828125" style="109" customWidth="1"/>
    <col min="15627" max="15627" width="1.3828125" style="109" customWidth="1"/>
    <col min="15628" max="15628" width="5.84375" style="109" customWidth="1"/>
    <col min="15629" max="15629" width="0" style="109" hidden="1" customWidth="1"/>
    <col min="15630" max="15630" width="6.15234375" style="109" customWidth="1"/>
    <col min="15631" max="15631" width="3.3828125" style="109" customWidth="1"/>
    <col min="15632" max="15632" width="5.3046875" style="109" customWidth="1"/>
    <col min="15633" max="15633" width="1.3046875" style="109" customWidth="1"/>
    <col min="15634" max="15634" width="5" style="109" customWidth="1"/>
    <col min="15635" max="15635" width="2.53515625" style="109" customWidth="1"/>
    <col min="15636" max="15636" width="0.69140625" style="109" customWidth="1"/>
    <col min="15637" max="15637" width="7.3828125" style="109" customWidth="1"/>
    <col min="15638" max="15638" width="4" style="109" customWidth="1"/>
    <col min="15639" max="15639" width="3.3828125" style="109" customWidth="1"/>
    <col min="15640" max="15640" width="0.53515625" style="109" customWidth="1"/>
    <col min="15641" max="15641" width="4.3046875" style="109" customWidth="1"/>
    <col min="15642" max="15642" width="0.15234375" style="109" customWidth="1"/>
    <col min="15643" max="15643" width="3.69140625" style="109" customWidth="1"/>
    <col min="15644" max="15644" width="2" style="109" customWidth="1"/>
    <col min="15645" max="15645" width="6.15234375" style="109" customWidth="1"/>
    <col min="15646" max="15646" width="8.15234375" style="109" customWidth="1"/>
    <col min="15647" max="15648" width="0" style="109" hidden="1" customWidth="1"/>
    <col min="15649" max="15649" width="0.3046875" style="109" customWidth="1"/>
    <col min="15650" max="15650" width="0" style="109" hidden="1" customWidth="1"/>
    <col min="15651" max="15872" width="9.15234375" style="109"/>
    <col min="15873" max="15874" width="0" style="109" hidden="1" customWidth="1"/>
    <col min="15875" max="15875" width="3.3828125" style="109" customWidth="1"/>
    <col min="15876" max="15876" width="0.3046875" style="109" customWidth="1"/>
    <col min="15877" max="15877" width="2.3046875" style="109" customWidth="1"/>
    <col min="15878" max="15878" width="1.84375" style="109" customWidth="1"/>
    <col min="15879" max="15879" width="12.3046875" style="109" customWidth="1"/>
    <col min="15880" max="15880" width="0.15234375" style="109" customWidth="1"/>
    <col min="15881" max="15881" width="1.3046875" style="109" customWidth="1"/>
    <col min="15882" max="15882" width="3.3828125" style="109" customWidth="1"/>
    <col min="15883" max="15883" width="1.3828125" style="109" customWidth="1"/>
    <col min="15884" max="15884" width="5.84375" style="109" customWidth="1"/>
    <col min="15885" max="15885" width="0" style="109" hidden="1" customWidth="1"/>
    <col min="15886" max="15886" width="6.15234375" style="109" customWidth="1"/>
    <col min="15887" max="15887" width="3.3828125" style="109" customWidth="1"/>
    <col min="15888" max="15888" width="5.3046875" style="109" customWidth="1"/>
    <col min="15889" max="15889" width="1.3046875" style="109" customWidth="1"/>
    <col min="15890" max="15890" width="5" style="109" customWidth="1"/>
    <col min="15891" max="15891" width="2.53515625" style="109" customWidth="1"/>
    <col min="15892" max="15892" width="0.69140625" style="109" customWidth="1"/>
    <col min="15893" max="15893" width="7.3828125" style="109" customWidth="1"/>
    <col min="15894" max="15894" width="4" style="109" customWidth="1"/>
    <col min="15895" max="15895" width="3.3828125" style="109" customWidth="1"/>
    <col min="15896" max="15896" width="0.53515625" style="109" customWidth="1"/>
    <col min="15897" max="15897" width="4.3046875" style="109" customWidth="1"/>
    <col min="15898" max="15898" width="0.15234375" style="109" customWidth="1"/>
    <col min="15899" max="15899" width="3.69140625" style="109" customWidth="1"/>
    <col min="15900" max="15900" width="2" style="109" customWidth="1"/>
    <col min="15901" max="15901" width="6.15234375" style="109" customWidth="1"/>
    <col min="15902" max="15902" width="8.15234375" style="109" customWidth="1"/>
    <col min="15903" max="15904" width="0" style="109" hidden="1" customWidth="1"/>
    <col min="15905" max="15905" width="0.3046875" style="109" customWidth="1"/>
    <col min="15906" max="15906" width="0" style="109" hidden="1" customWidth="1"/>
    <col min="15907" max="16128" width="9.15234375" style="109"/>
    <col min="16129" max="16130" width="0" style="109" hidden="1" customWidth="1"/>
    <col min="16131" max="16131" width="3.3828125" style="109" customWidth="1"/>
    <col min="16132" max="16132" width="0.3046875" style="109" customWidth="1"/>
    <col min="16133" max="16133" width="2.3046875" style="109" customWidth="1"/>
    <col min="16134" max="16134" width="1.84375" style="109" customWidth="1"/>
    <col min="16135" max="16135" width="12.3046875" style="109" customWidth="1"/>
    <col min="16136" max="16136" width="0.15234375" style="109" customWidth="1"/>
    <col min="16137" max="16137" width="1.3046875" style="109" customWidth="1"/>
    <col min="16138" max="16138" width="3.3828125" style="109" customWidth="1"/>
    <col min="16139" max="16139" width="1.3828125" style="109" customWidth="1"/>
    <col min="16140" max="16140" width="5.84375" style="109" customWidth="1"/>
    <col min="16141" max="16141" width="0" style="109" hidden="1" customWidth="1"/>
    <col min="16142" max="16142" width="6.15234375" style="109" customWidth="1"/>
    <col min="16143" max="16143" width="3.3828125" style="109" customWidth="1"/>
    <col min="16144" max="16144" width="5.3046875" style="109" customWidth="1"/>
    <col min="16145" max="16145" width="1.3046875" style="109" customWidth="1"/>
    <col min="16146" max="16146" width="5" style="109" customWidth="1"/>
    <col min="16147" max="16147" width="2.53515625" style="109" customWidth="1"/>
    <col min="16148" max="16148" width="0.69140625" style="109" customWidth="1"/>
    <col min="16149" max="16149" width="7.3828125" style="109" customWidth="1"/>
    <col min="16150" max="16150" width="4" style="109" customWidth="1"/>
    <col min="16151" max="16151" width="3.3828125" style="109" customWidth="1"/>
    <col min="16152" max="16152" width="0.53515625" style="109" customWidth="1"/>
    <col min="16153" max="16153" width="4.3046875" style="109" customWidth="1"/>
    <col min="16154" max="16154" width="0.15234375" style="109" customWidth="1"/>
    <col min="16155" max="16155" width="3.69140625" style="109" customWidth="1"/>
    <col min="16156" max="16156" width="2" style="109" customWidth="1"/>
    <col min="16157" max="16157" width="6.15234375" style="109" customWidth="1"/>
    <col min="16158" max="16158" width="8.15234375" style="109" customWidth="1"/>
    <col min="16159" max="16160" width="0" style="109" hidden="1" customWidth="1"/>
    <col min="16161" max="16161" width="0.3046875" style="109" customWidth="1"/>
    <col min="16162" max="16162" width="0" style="109" hidden="1" customWidth="1"/>
    <col min="16163" max="16384" width="9.15234375" style="109"/>
  </cols>
  <sheetData>
    <row r="1" spans="1:33" ht="20.25" customHeight="1" x14ac:dyDescent="0.3">
      <c r="A1" s="277"/>
      <c r="B1" s="277"/>
      <c r="C1" s="277"/>
      <c r="D1" s="277"/>
      <c r="E1" s="277"/>
      <c r="F1" s="277"/>
      <c r="G1" s="277"/>
      <c r="I1" s="303" t="s">
        <v>212</v>
      </c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AA1" s="277"/>
      <c r="AB1" s="277"/>
      <c r="AC1" s="277"/>
      <c r="AD1" s="277"/>
      <c r="AE1" s="277"/>
      <c r="AF1" s="277"/>
      <c r="AG1" s="277"/>
    </row>
    <row r="2" spans="1:33" ht="12.75" customHeight="1" x14ac:dyDescent="0.4">
      <c r="A2" s="277"/>
      <c r="B2" s="277"/>
      <c r="C2" s="277"/>
      <c r="D2" s="277"/>
      <c r="E2" s="277"/>
      <c r="F2" s="277"/>
      <c r="G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AA2" s="279" t="s">
        <v>75</v>
      </c>
      <c r="AB2" s="277"/>
      <c r="AC2" s="277"/>
      <c r="AD2" s="277"/>
      <c r="AE2" s="277"/>
      <c r="AF2" s="277"/>
      <c r="AG2" s="277"/>
    </row>
    <row r="3" spans="1:33" ht="6.45" customHeight="1" x14ac:dyDescent="0.3">
      <c r="A3" s="277"/>
      <c r="B3" s="277"/>
      <c r="C3" s="277"/>
      <c r="D3" s="277"/>
      <c r="E3" s="277"/>
      <c r="F3" s="277"/>
      <c r="G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</row>
    <row r="4" spans="1:33" ht="4" customHeight="1" thickBot="1" x14ac:dyDescent="0.35"/>
    <row r="5" spans="1:33" ht="5.5" customHeight="1" thickTop="1" x14ac:dyDescent="0.3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</row>
    <row r="6" spans="1:33" ht="1.75" customHeight="1" x14ac:dyDescent="0.3"/>
    <row r="7" spans="1:33" ht="32.5" customHeight="1" x14ac:dyDescent="0.3">
      <c r="A7" s="162"/>
      <c r="C7" s="277"/>
      <c r="D7" s="277"/>
      <c r="E7" s="277"/>
      <c r="G7" s="301" t="s">
        <v>213</v>
      </c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</row>
    <row r="8" spans="1:33" ht="2.15" customHeight="1" x14ac:dyDescent="0.3">
      <c r="A8" s="162"/>
    </row>
    <row r="9" spans="1:33" ht="12.9" x14ac:dyDescent="0.3">
      <c r="A9" s="162"/>
      <c r="B9" s="302"/>
      <c r="C9" s="291"/>
      <c r="D9" s="291"/>
      <c r="E9" s="300" t="s">
        <v>78</v>
      </c>
      <c r="F9" s="291"/>
      <c r="G9" s="291"/>
      <c r="H9" s="291"/>
      <c r="I9" s="291"/>
      <c r="J9" s="291"/>
      <c r="K9" s="291"/>
      <c r="L9" s="163" t="s">
        <v>214</v>
      </c>
      <c r="N9" s="300" t="s">
        <v>83</v>
      </c>
      <c r="O9" s="291"/>
      <c r="P9" s="291"/>
      <c r="Q9" s="300" t="s">
        <v>215</v>
      </c>
      <c r="R9" s="291"/>
      <c r="S9" s="291"/>
      <c r="T9" s="300" t="s">
        <v>216</v>
      </c>
      <c r="U9" s="291"/>
      <c r="V9" s="300" t="s">
        <v>217</v>
      </c>
      <c r="W9" s="291"/>
      <c r="X9" s="291"/>
      <c r="Y9" s="300" t="s">
        <v>218</v>
      </c>
      <c r="Z9" s="291"/>
      <c r="AA9" s="291"/>
      <c r="AB9" s="300" t="s">
        <v>219</v>
      </c>
      <c r="AC9" s="291"/>
      <c r="AD9" s="163" t="s">
        <v>220</v>
      </c>
    </row>
    <row r="10" spans="1:33" ht="14.7" customHeight="1" x14ac:dyDescent="0.3">
      <c r="A10" s="162"/>
      <c r="B10" s="297">
        <v>1</v>
      </c>
      <c r="C10" s="277"/>
      <c r="D10" s="277"/>
      <c r="E10" s="298" t="s">
        <v>221</v>
      </c>
      <c r="F10" s="277"/>
      <c r="G10" s="277"/>
      <c r="H10" s="277"/>
      <c r="I10" s="277"/>
      <c r="J10" s="277"/>
      <c r="K10" s="277"/>
      <c r="L10" s="164"/>
      <c r="N10" s="299" t="s">
        <v>176</v>
      </c>
      <c r="O10" s="277"/>
      <c r="P10" s="277"/>
      <c r="Q10" s="298" t="s">
        <v>222</v>
      </c>
      <c r="R10" s="277"/>
      <c r="S10" s="277"/>
      <c r="T10" s="298" t="s">
        <v>223</v>
      </c>
      <c r="U10" s="277"/>
      <c r="V10" s="298"/>
      <c r="W10" s="277"/>
      <c r="X10" s="277"/>
      <c r="Y10" s="298"/>
      <c r="Z10" s="277"/>
      <c r="AA10" s="277"/>
      <c r="AB10" s="298"/>
      <c r="AC10" s="277"/>
      <c r="AD10" s="112"/>
    </row>
    <row r="11" spans="1:33" ht="12.75" hidden="1" customHeight="1" x14ac:dyDescent="0.3">
      <c r="A11" s="162"/>
    </row>
    <row r="12" spans="1:33" ht="14.7" customHeight="1" x14ac:dyDescent="0.3">
      <c r="A12" s="162"/>
      <c r="B12" s="295">
        <v>2</v>
      </c>
      <c r="C12" s="277"/>
      <c r="D12" s="277"/>
      <c r="E12" s="292" t="s">
        <v>159</v>
      </c>
      <c r="F12" s="277"/>
      <c r="G12" s="277"/>
      <c r="H12" s="277"/>
      <c r="I12" s="277"/>
      <c r="J12" s="277"/>
      <c r="K12" s="277"/>
      <c r="L12" s="165"/>
      <c r="N12" s="296" t="s">
        <v>177</v>
      </c>
      <c r="O12" s="277"/>
      <c r="P12" s="277"/>
      <c r="Q12" s="292"/>
      <c r="R12" s="277"/>
      <c r="S12" s="277"/>
      <c r="T12" s="292"/>
      <c r="U12" s="277"/>
      <c r="V12" s="292"/>
      <c r="W12" s="277"/>
      <c r="X12" s="277"/>
      <c r="Y12" s="292"/>
      <c r="Z12" s="277"/>
      <c r="AA12" s="277"/>
      <c r="AB12" s="292"/>
      <c r="AC12" s="277"/>
      <c r="AD12" s="166"/>
    </row>
    <row r="13" spans="1:33" ht="10.199999999999999" customHeight="1" x14ac:dyDescent="0.3">
      <c r="A13" s="162"/>
    </row>
    <row r="14" spans="1:33" ht="14.25" customHeight="1" x14ac:dyDescent="0.5">
      <c r="A14" s="162"/>
      <c r="C14" s="293" t="s">
        <v>224</v>
      </c>
      <c r="D14" s="277"/>
      <c r="E14" s="277"/>
      <c r="F14" s="277"/>
      <c r="G14" s="277"/>
      <c r="H14" s="277"/>
      <c r="I14" s="277"/>
      <c r="J14" s="293" t="s">
        <v>225</v>
      </c>
      <c r="K14" s="277"/>
      <c r="L14" s="277"/>
      <c r="M14" s="277"/>
      <c r="N14" s="277"/>
      <c r="O14" s="293" t="s">
        <v>175</v>
      </c>
      <c r="P14" s="277"/>
      <c r="Q14" s="277"/>
      <c r="R14" s="277"/>
      <c r="S14" s="293" t="s">
        <v>174</v>
      </c>
      <c r="T14" s="277"/>
      <c r="U14" s="277"/>
      <c r="V14" s="277"/>
      <c r="W14" s="294" t="s">
        <v>226</v>
      </c>
      <c r="X14" s="277"/>
      <c r="Y14" s="277"/>
      <c r="Z14" s="277"/>
      <c r="AA14" s="277"/>
      <c r="AB14" s="277"/>
      <c r="AC14" s="277"/>
      <c r="AD14" s="277"/>
      <c r="AE14" s="277"/>
      <c r="AF14" s="277"/>
    </row>
    <row r="15" spans="1:33" ht="15" x14ac:dyDescent="0.3">
      <c r="A15" s="162"/>
      <c r="C15" s="167" t="s">
        <v>227</v>
      </c>
      <c r="D15" s="290" t="s">
        <v>78</v>
      </c>
      <c r="E15" s="291"/>
      <c r="F15" s="291"/>
      <c r="G15" s="291"/>
      <c r="H15" s="291"/>
      <c r="I15" s="291"/>
      <c r="J15" s="167" t="s">
        <v>227</v>
      </c>
      <c r="K15" s="290" t="s">
        <v>83</v>
      </c>
      <c r="L15" s="291"/>
      <c r="M15" s="291"/>
      <c r="N15" s="291"/>
      <c r="O15" s="167" t="s">
        <v>227</v>
      </c>
      <c r="P15" s="290" t="s">
        <v>83</v>
      </c>
      <c r="Q15" s="291"/>
      <c r="R15" s="291"/>
      <c r="S15" s="290" t="s">
        <v>227</v>
      </c>
      <c r="T15" s="291"/>
      <c r="U15" s="290" t="s">
        <v>83</v>
      </c>
      <c r="V15" s="291"/>
      <c r="W15" s="290" t="s">
        <v>20</v>
      </c>
      <c r="X15" s="291"/>
      <c r="Y15" s="291"/>
      <c r="Z15" s="291"/>
      <c r="AA15" s="291"/>
      <c r="AB15" s="291"/>
      <c r="AC15" s="290" t="s">
        <v>228</v>
      </c>
      <c r="AD15" s="291"/>
      <c r="AE15" s="291"/>
      <c r="AF15" s="291"/>
    </row>
    <row r="16" spans="1:33" ht="12.75" hidden="1" customHeight="1" x14ac:dyDescent="0.3">
      <c r="A16" s="162"/>
    </row>
    <row r="17" spans="1:32" ht="1.95" customHeight="1" x14ac:dyDescent="0.3">
      <c r="A17" s="162"/>
    </row>
    <row r="18" spans="1:32" ht="32.5" customHeight="1" x14ac:dyDescent="0.3">
      <c r="A18" s="162"/>
      <c r="C18" s="277"/>
      <c r="D18" s="277"/>
      <c r="E18" s="277"/>
      <c r="G18" s="301" t="s">
        <v>229</v>
      </c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</row>
    <row r="19" spans="1:32" ht="2.15" customHeight="1" x14ac:dyDescent="0.3">
      <c r="A19" s="162"/>
    </row>
    <row r="20" spans="1:32" ht="12.9" x14ac:dyDescent="0.3">
      <c r="A20" s="162"/>
      <c r="B20" s="302"/>
      <c r="C20" s="291"/>
      <c r="D20" s="291"/>
      <c r="E20" s="300" t="s">
        <v>78</v>
      </c>
      <c r="F20" s="291"/>
      <c r="G20" s="291"/>
      <c r="H20" s="291"/>
      <c r="I20" s="291"/>
      <c r="J20" s="291"/>
      <c r="K20" s="291"/>
      <c r="L20" s="163" t="s">
        <v>214</v>
      </c>
      <c r="N20" s="300" t="s">
        <v>83</v>
      </c>
      <c r="O20" s="291"/>
      <c r="P20" s="291"/>
      <c r="Q20" s="300" t="s">
        <v>215</v>
      </c>
      <c r="R20" s="291"/>
      <c r="S20" s="291"/>
      <c r="T20" s="300" t="s">
        <v>216</v>
      </c>
      <c r="U20" s="291"/>
      <c r="V20" s="300" t="s">
        <v>217</v>
      </c>
      <c r="W20" s="291"/>
      <c r="X20" s="291"/>
      <c r="Y20" s="300" t="s">
        <v>218</v>
      </c>
      <c r="Z20" s="291"/>
      <c r="AA20" s="291"/>
      <c r="AB20" s="300" t="s">
        <v>219</v>
      </c>
      <c r="AC20" s="291"/>
      <c r="AD20" s="163" t="s">
        <v>220</v>
      </c>
    </row>
    <row r="21" spans="1:32" ht="14.7" customHeight="1" x14ac:dyDescent="0.3">
      <c r="A21" s="162"/>
      <c r="B21" s="297">
        <v>1</v>
      </c>
      <c r="C21" s="277"/>
      <c r="D21" s="277"/>
      <c r="E21" s="298" t="s">
        <v>230</v>
      </c>
      <c r="F21" s="277"/>
      <c r="G21" s="277"/>
      <c r="H21" s="277"/>
      <c r="I21" s="277"/>
      <c r="J21" s="277"/>
      <c r="K21" s="277"/>
      <c r="L21" s="164"/>
      <c r="N21" s="299" t="s">
        <v>178</v>
      </c>
      <c r="O21" s="277"/>
      <c r="P21" s="277"/>
      <c r="Q21" s="298" t="s">
        <v>231</v>
      </c>
      <c r="R21" s="277"/>
      <c r="S21" s="277"/>
      <c r="T21" s="298" t="s">
        <v>232</v>
      </c>
      <c r="U21" s="277"/>
      <c r="V21" s="298"/>
      <c r="W21" s="277"/>
      <c r="X21" s="277"/>
      <c r="Y21" s="298"/>
      <c r="Z21" s="277"/>
      <c r="AA21" s="277"/>
      <c r="AB21" s="298"/>
      <c r="AC21" s="277"/>
      <c r="AD21" s="112"/>
    </row>
    <row r="22" spans="1:32" ht="12.75" hidden="1" customHeight="1" x14ac:dyDescent="0.3">
      <c r="A22" s="162"/>
    </row>
    <row r="23" spans="1:32" ht="14.7" customHeight="1" x14ac:dyDescent="0.3">
      <c r="A23" s="162"/>
      <c r="B23" s="295">
        <v>2</v>
      </c>
      <c r="C23" s="277"/>
      <c r="D23" s="277"/>
      <c r="E23" s="292" t="s">
        <v>120</v>
      </c>
      <c r="F23" s="277"/>
      <c r="G23" s="277"/>
      <c r="H23" s="277"/>
      <c r="I23" s="277"/>
      <c r="J23" s="277"/>
      <c r="K23" s="277"/>
      <c r="L23" s="165"/>
      <c r="N23" s="296" t="s">
        <v>177</v>
      </c>
      <c r="O23" s="277"/>
      <c r="P23" s="277"/>
      <c r="Q23" s="292"/>
      <c r="R23" s="277"/>
      <c r="S23" s="277"/>
      <c r="T23" s="292"/>
      <c r="U23" s="277"/>
      <c r="V23" s="292"/>
      <c r="W23" s="277"/>
      <c r="X23" s="277"/>
      <c r="Y23" s="292"/>
      <c r="Z23" s="277"/>
      <c r="AA23" s="277"/>
      <c r="AB23" s="292"/>
      <c r="AC23" s="277"/>
      <c r="AD23" s="166"/>
    </row>
    <row r="24" spans="1:32" ht="14.7" customHeight="1" x14ac:dyDescent="0.3">
      <c r="A24" s="162"/>
      <c r="B24" s="297">
        <v>2</v>
      </c>
      <c r="C24" s="277"/>
      <c r="D24" s="277"/>
      <c r="E24" s="298" t="s">
        <v>162</v>
      </c>
      <c r="F24" s="277"/>
      <c r="G24" s="277"/>
      <c r="H24" s="277"/>
      <c r="I24" s="277"/>
      <c r="J24" s="277"/>
      <c r="K24" s="277"/>
      <c r="L24" s="164"/>
      <c r="N24" s="299" t="s">
        <v>177</v>
      </c>
      <c r="O24" s="277"/>
      <c r="P24" s="277"/>
      <c r="Q24" s="298"/>
      <c r="R24" s="277"/>
      <c r="S24" s="277"/>
      <c r="T24" s="298"/>
      <c r="U24" s="277"/>
      <c r="V24" s="298"/>
      <c r="W24" s="277"/>
      <c r="X24" s="277"/>
      <c r="Y24" s="298"/>
      <c r="Z24" s="277"/>
      <c r="AA24" s="277"/>
      <c r="AB24" s="298"/>
      <c r="AC24" s="277"/>
      <c r="AD24" s="112"/>
    </row>
    <row r="25" spans="1:32" ht="12.75" hidden="1" customHeight="1" x14ac:dyDescent="0.3">
      <c r="A25" s="162"/>
    </row>
    <row r="26" spans="1:32" ht="10.199999999999999" customHeight="1" x14ac:dyDescent="0.3">
      <c r="A26" s="162"/>
    </row>
    <row r="27" spans="1:32" ht="14.25" customHeight="1" x14ac:dyDescent="0.5">
      <c r="A27" s="162"/>
      <c r="C27" s="293" t="s">
        <v>224</v>
      </c>
      <c r="D27" s="277"/>
      <c r="E27" s="277"/>
      <c r="F27" s="277"/>
      <c r="G27" s="277"/>
      <c r="H27" s="277"/>
      <c r="I27" s="277"/>
      <c r="J27" s="293" t="s">
        <v>225</v>
      </c>
      <c r="K27" s="277"/>
      <c r="L27" s="277"/>
      <c r="M27" s="277"/>
      <c r="N27" s="277"/>
      <c r="O27" s="293" t="s">
        <v>175</v>
      </c>
      <c r="P27" s="277"/>
      <c r="Q27" s="277"/>
      <c r="R27" s="277"/>
      <c r="S27" s="293" t="s">
        <v>174</v>
      </c>
      <c r="T27" s="277"/>
      <c r="U27" s="277"/>
      <c r="V27" s="277"/>
      <c r="W27" s="294" t="s">
        <v>226</v>
      </c>
      <c r="X27" s="277"/>
      <c r="Y27" s="277"/>
      <c r="Z27" s="277"/>
      <c r="AA27" s="277"/>
      <c r="AB27" s="277"/>
      <c r="AC27" s="277"/>
      <c r="AD27" s="277"/>
      <c r="AE27" s="277"/>
      <c r="AF27" s="277"/>
    </row>
    <row r="28" spans="1:32" ht="15" x14ac:dyDescent="0.3">
      <c r="A28" s="162"/>
      <c r="C28" s="167" t="s">
        <v>227</v>
      </c>
      <c r="D28" s="290" t="s">
        <v>78</v>
      </c>
      <c r="E28" s="291"/>
      <c r="F28" s="291"/>
      <c r="G28" s="291"/>
      <c r="H28" s="291"/>
      <c r="I28" s="291"/>
      <c r="J28" s="167" t="s">
        <v>227</v>
      </c>
      <c r="K28" s="290" t="s">
        <v>83</v>
      </c>
      <c r="L28" s="291"/>
      <c r="M28" s="291"/>
      <c r="N28" s="291"/>
      <c r="O28" s="167" t="s">
        <v>227</v>
      </c>
      <c r="P28" s="290" t="s">
        <v>83</v>
      </c>
      <c r="Q28" s="291"/>
      <c r="R28" s="291"/>
      <c r="S28" s="290" t="s">
        <v>227</v>
      </c>
      <c r="T28" s="291"/>
      <c r="U28" s="290" t="s">
        <v>83</v>
      </c>
      <c r="V28" s="291"/>
      <c r="W28" s="290" t="s">
        <v>20</v>
      </c>
      <c r="X28" s="291"/>
      <c r="Y28" s="291"/>
      <c r="Z28" s="291"/>
      <c r="AA28" s="291"/>
      <c r="AB28" s="291"/>
      <c r="AC28" s="290" t="s">
        <v>228</v>
      </c>
      <c r="AD28" s="291"/>
      <c r="AE28" s="291"/>
      <c r="AF28" s="291"/>
    </row>
    <row r="29" spans="1:32" ht="12.75" hidden="1" customHeight="1" x14ac:dyDescent="0.3">
      <c r="A29" s="162"/>
    </row>
    <row r="30" spans="1:32" ht="1.95" customHeight="1" x14ac:dyDescent="0.3">
      <c r="A30" s="162"/>
    </row>
    <row r="31" spans="1:32" ht="12.75" hidden="1" customHeight="1" x14ac:dyDescent="0.3"/>
    <row r="32" spans="1:32" ht="32.5" customHeight="1" x14ac:dyDescent="0.3">
      <c r="A32" s="162"/>
      <c r="C32" s="277"/>
      <c r="D32" s="277"/>
      <c r="E32" s="277"/>
      <c r="G32" s="301" t="s">
        <v>233</v>
      </c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</row>
    <row r="33" spans="1:32" ht="2.15" customHeight="1" x14ac:dyDescent="0.3">
      <c r="A33" s="162"/>
    </row>
    <row r="34" spans="1:32" ht="12.9" x14ac:dyDescent="0.3">
      <c r="A34" s="162"/>
      <c r="B34" s="302"/>
      <c r="C34" s="291"/>
      <c r="D34" s="291"/>
      <c r="E34" s="300" t="s">
        <v>78</v>
      </c>
      <c r="F34" s="291"/>
      <c r="G34" s="291"/>
      <c r="H34" s="291"/>
      <c r="I34" s="291"/>
      <c r="J34" s="291"/>
      <c r="K34" s="291"/>
      <c r="L34" s="163" t="s">
        <v>214</v>
      </c>
      <c r="N34" s="300" t="s">
        <v>83</v>
      </c>
      <c r="O34" s="291"/>
      <c r="P34" s="291"/>
      <c r="Q34" s="300" t="s">
        <v>215</v>
      </c>
      <c r="R34" s="291"/>
      <c r="S34" s="291"/>
      <c r="T34" s="300" t="s">
        <v>216</v>
      </c>
      <c r="U34" s="291"/>
      <c r="V34" s="300" t="s">
        <v>217</v>
      </c>
      <c r="W34" s="291"/>
      <c r="X34" s="291"/>
      <c r="Y34" s="300" t="s">
        <v>218</v>
      </c>
      <c r="Z34" s="291"/>
      <c r="AA34" s="291"/>
      <c r="AB34" s="300" t="s">
        <v>219</v>
      </c>
      <c r="AC34" s="291"/>
      <c r="AD34" s="163" t="s">
        <v>220</v>
      </c>
    </row>
    <row r="35" spans="1:32" ht="14.7" customHeight="1" x14ac:dyDescent="0.3">
      <c r="A35" s="162"/>
      <c r="B35" s="297">
        <v>1</v>
      </c>
      <c r="C35" s="277"/>
      <c r="D35" s="277"/>
      <c r="E35" s="298" t="s">
        <v>234</v>
      </c>
      <c r="F35" s="277"/>
      <c r="G35" s="277"/>
      <c r="H35" s="277"/>
      <c r="I35" s="277"/>
      <c r="J35" s="277"/>
      <c r="K35" s="277"/>
      <c r="L35" s="164"/>
      <c r="N35" s="299" t="s">
        <v>179</v>
      </c>
      <c r="O35" s="277"/>
      <c r="P35" s="277"/>
      <c r="Q35" s="298" t="s">
        <v>235</v>
      </c>
      <c r="R35" s="277"/>
      <c r="S35" s="277"/>
      <c r="T35" s="298" t="s">
        <v>236</v>
      </c>
      <c r="U35" s="277"/>
      <c r="V35" s="298"/>
      <c r="W35" s="277"/>
      <c r="X35" s="277"/>
      <c r="Y35" s="298"/>
      <c r="Z35" s="277"/>
      <c r="AA35" s="277"/>
      <c r="AB35" s="298"/>
      <c r="AC35" s="277"/>
      <c r="AD35" s="112"/>
    </row>
    <row r="36" spans="1:32" ht="12.75" hidden="1" customHeight="1" x14ac:dyDescent="0.3">
      <c r="A36" s="162"/>
    </row>
    <row r="37" spans="1:32" ht="14.7" customHeight="1" x14ac:dyDescent="0.3">
      <c r="A37" s="162"/>
      <c r="B37" s="295">
        <v>2</v>
      </c>
      <c r="C37" s="277"/>
      <c r="D37" s="277"/>
      <c r="E37" s="292" t="s">
        <v>237</v>
      </c>
      <c r="F37" s="277"/>
      <c r="G37" s="277"/>
      <c r="H37" s="277"/>
      <c r="I37" s="277"/>
      <c r="J37" s="277"/>
      <c r="K37" s="277"/>
      <c r="L37" s="165"/>
      <c r="N37" s="296" t="s">
        <v>180</v>
      </c>
      <c r="O37" s="277"/>
      <c r="P37" s="277"/>
      <c r="Q37" s="292" t="s">
        <v>238</v>
      </c>
      <c r="R37" s="277"/>
      <c r="S37" s="277"/>
      <c r="T37" s="292" t="s">
        <v>239</v>
      </c>
      <c r="U37" s="277"/>
      <c r="V37" s="292"/>
      <c r="W37" s="277"/>
      <c r="X37" s="277"/>
      <c r="Y37" s="292"/>
      <c r="Z37" s="277"/>
      <c r="AA37" s="277"/>
      <c r="AB37" s="292"/>
      <c r="AC37" s="277"/>
      <c r="AD37" s="166"/>
    </row>
    <row r="38" spans="1:32" ht="14.7" customHeight="1" x14ac:dyDescent="0.3">
      <c r="A38" s="162"/>
      <c r="B38" s="297">
        <v>3</v>
      </c>
      <c r="C38" s="277"/>
      <c r="D38" s="277"/>
      <c r="E38" s="298" t="s">
        <v>164</v>
      </c>
      <c r="F38" s="277"/>
      <c r="G38" s="277"/>
      <c r="H38" s="277"/>
      <c r="I38" s="277"/>
      <c r="J38" s="277"/>
      <c r="K38" s="277"/>
      <c r="L38" s="164"/>
      <c r="N38" s="299" t="s">
        <v>177</v>
      </c>
      <c r="O38" s="277"/>
      <c r="P38" s="277"/>
      <c r="Q38" s="298"/>
      <c r="R38" s="277"/>
      <c r="S38" s="277"/>
      <c r="T38" s="298"/>
      <c r="U38" s="277"/>
      <c r="V38" s="298"/>
      <c r="W38" s="277"/>
      <c r="X38" s="277"/>
      <c r="Y38" s="298"/>
      <c r="Z38" s="277"/>
      <c r="AA38" s="277"/>
      <c r="AB38" s="298"/>
      <c r="AC38" s="277"/>
      <c r="AD38" s="112"/>
    </row>
    <row r="39" spans="1:32" ht="12.75" hidden="1" customHeight="1" x14ac:dyDescent="0.3">
      <c r="A39" s="162"/>
    </row>
    <row r="40" spans="1:32" ht="10.199999999999999" customHeight="1" x14ac:dyDescent="0.3">
      <c r="A40" s="162"/>
    </row>
    <row r="41" spans="1:32" ht="14.25" customHeight="1" x14ac:dyDescent="0.5">
      <c r="A41" s="162"/>
      <c r="C41" s="293" t="s">
        <v>224</v>
      </c>
      <c r="D41" s="277"/>
      <c r="E41" s="277"/>
      <c r="F41" s="277"/>
      <c r="G41" s="277"/>
      <c r="H41" s="277"/>
      <c r="I41" s="277"/>
      <c r="J41" s="293" t="s">
        <v>225</v>
      </c>
      <c r="K41" s="277"/>
      <c r="L41" s="277"/>
      <c r="M41" s="277"/>
      <c r="N41" s="277"/>
      <c r="O41" s="293" t="s">
        <v>175</v>
      </c>
      <c r="P41" s="277"/>
      <c r="Q41" s="277"/>
      <c r="R41" s="277"/>
      <c r="S41" s="293" t="s">
        <v>174</v>
      </c>
      <c r="T41" s="277"/>
      <c r="U41" s="277"/>
      <c r="V41" s="277"/>
      <c r="W41" s="294" t="s">
        <v>226</v>
      </c>
      <c r="X41" s="277"/>
      <c r="Y41" s="277"/>
      <c r="Z41" s="277"/>
      <c r="AA41" s="277"/>
      <c r="AB41" s="277"/>
      <c r="AC41" s="277"/>
      <c r="AD41" s="277"/>
      <c r="AE41" s="277"/>
      <c r="AF41" s="277"/>
    </row>
    <row r="42" spans="1:32" ht="15" x14ac:dyDescent="0.3">
      <c r="A42" s="162"/>
      <c r="C42" s="167" t="s">
        <v>227</v>
      </c>
      <c r="D42" s="290" t="s">
        <v>78</v>
      </c>
      <c r="E42" s="291"/>
      <c r="F42" s="291"/>
      <c r="G42" s="291"/>
      <c r="H42" s="291"/>
      <c r="I42" s="291"/>
      <c r="J42" s="167" t="s">
        <v>227</v>
      </c>
      <c r="K42" s="290" t="s">
        <v>83</v>
      </c>
      <c r="L42" s="291"/>
      <c r="M42" s="291"/>
      <c r="N42" s="291"/>
      <c r="O42" s="167" t="s">
        <v>227</v>
      </c>
      <c r="P42" s="290" t="s">
        <v>83</v>
      </c>
      <c r="Q42" s="291"/>
      <c r="R42" s="291"/>
      <c r="S42" s="290" t="s">
        <v>227</v>
      </c>
      <c r="T42" s="291"/>
      <c r="U42" s="290" t="s">
        <v>83</v>
      </c>
      <c r="V42" s="291"/>
      <c r="W42" s="290" t="s">
        <v>20</v>
      </c>
      <c r="X42" s="291"/>
      <c r="Y42" s="291"/>
      <c r="Z42" s="291"/>
      <c r="AA42" s="291"/>
      <c r="AB42" s="291"/>
      <c r="AC42" s="290" t="s">
        <v>228</v>
      </c>
      <c r="AD42" s="291"/>
      <c r="AE42" s="291"/>
      <c r="AF42" s="291"/>
    </row>
    <row r="43" spans="1:32" ht="12.75" hidden="1" customHeight="1" x14ac:dyDescent="0.3">
      <c r="A43" s="162"/>
    </row>
    <row r="44" spans="1:32" ht="1.95" customHeight="1" x14ac:dyDescent="0.3">
      <c r="A44" s="162"/>
    </row>
    <row r="45" spans="1:32" ht="32.5" customHeight="1" x14ac:dyDescent="0.3">
      <c r="A45" s="162"/>
      <c r="C45" s="277"/>
      <c r="D45" s="277"/>
      <c r="E45" s="277"/>
      <c r="G45" s="301" t="s">
        <v>240</v>
      </c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</row>
    <row r="46" spans="1:32" ht="2.15" customHeight="1" x14ac:dyDescent="0.3">
      <c r="A46" s="162"/>
    </row>
    <row r="47" spans="1:32" ht="12.9" x14ac:dyDescent="0.3">
      <c r="A47" s="162"/>
      <c r="B47" s="302"/>
      <c r="C47" s="291"/>
      <c r="D47" s="291"/>
      <c r="E47" s="300" t="s">
        <v>78</v>
      </c>
      <c r="F47" s="291"/>
      <c r="G47" s="291"/>
      <c r="H47" s="291"/>
      <c r="I47" s="291"/>
      <c r="J47" s="291"/>
      <c r="K47" s="291"/>
      <c r="L47" s="163" t="s">
        <v>214</v>
      </c>
      <c r="N47" s="300" t="s">
        <v>83</v>
      </c>
      <c r="O47" s="291"/>
      <c r="P47" s="291"/>
      <c r="Q47" s="300" t="s">
        <v>215</v>
      </c>
      <c r="R47" s="291"/>
      <c r="S47" s="291"/>
      <c r="T47" s="300" t="s">
        <v>216</v>
      </c>
      <c r="U47" s="291"/>
      <c r="V47" s="300" t="s">
        <v>217</v>
      </c>
      <c r="W47" s="291"/>
      <c r="X47" s="291"/>
      <c r="Y47" s="300" t="s">
        <v>218</v>
      </c>
      <c r="Z47" s="291"/>
      <c r="AA47" s="291"/>
      <c r="AB47" s="300" t="s">
        <v>219</v>
      </c>
      <c r="AC47" s="291"/>
      <c r="AD47" s="163" t="s">
        <v>220</v>
      </c>
    </row>
    <row r="48" spans="1:32" ht="14.7" customHeight="1" x14ac:dyDescent="0.3">
      <c r="A48" s="162"/>
      <c r="B48" s="297">
        <v>1</v>
      </c>
      <c r="C48" s="277"/>
      <c r="D48" s="277"/>
      <c r="E48" s="298" t="s">
        <v>97</v>
      </c>
      <c r="F48" s="277"/>
      <c r="G48" s="277"/>
      <c r="H48" s="277"/>
      <c r="I48" s="277"/>
      <c r="J48" s="277"/>
      <c r="K48" s="277"/>
      <c r="L48" s="164"/>
      <c r="N48" s="299" t="s">
        <v>181</v>
      </c>
      <c r="O48" s="277"/>
      <c r="P48" s="277"/>
      <c r="Q48" s="298" t="s">
        <v>241</v>
      </c>
      <c r="R48" s="277"/>
      <c r="S48" s="277"/>
      <c r="T48" s="298" t="s">
        <v>242</v>
      </c>
      <c r="U48" s="277"/>
      <c r="V48" s="298"/>
      <c r="W48" s="277"/>
      <c r="X48" s="277"/>
      <c r="Y48" s="298"/>
      <c r="Z48" s="277"/>
      <c r="AA48" s="277"/>
      <c r="AB48" s="298"/>
      <c r="AC48" s="277"/>
      <c r="AD48" s="112"/>
    </row>
    <row r="49" spans="1:32" ht="12.75" hidden="1" customHeight="1" x14ac:dyDescent="0.3">
      <c r="A49" s="162"/>
    </row>
    <row r="50" spans="1:32" ht="14.7" customHeight="1" x14ac:dyDescent="0.3">
      <c r="A50" s="162"/>
      <c r="B50" s="295">
        <v>2</v>
      </c>
      <c r="C50" s="277"/>
      <c r="D50" s="277"/>
      <c r="E50" s="292" t="s">
        <v>243</v>
      </c>
      <c r="F50" s="277"/>
      <c r="G50" s="277"/>
      <c r="H50" s="277"/>
      <c r="I50" s="277"/>
      <c r="J50" s="277"/>
      <c r="K50" s="277"/>
      <c r="L50" s="165"/>
      <c r="N50" s="296" t="s">
        <v>177</v>
      </c>
      <c r="O50" s="277"/>
      <c r="P50" s="277"/>
      <c r="Q50" s="292"/>
      <c r="R50" s="277"/>
      <c r="S50" s="277"/>
      <c r="T50" s="292"/>
      <c r="U50" s="277"/>
      <c r="V50" s="292"/>
      <c r="W50" s="277"/>
      <c r="X50" s="277"/>
      <c r="Y50" s="292"/>
      <c r="Z50" s="277"/>
      <c r="AA50" s="277"/>
      <c r="AB50" s="292"/>
      <c r="AC50" s="277"/>
      <c r="AD50" s="166"/>
    </row>
    <row r="51" spans="1:32" ht="14.7" customHeight="1" x14ac:dyDescent="0.3">
      <c r="A51" s="162"/>
      <c r="B51" s="297">
        <v>2</v>
      </c>
      <c r="C51" s="277"/>
      <c r="D51" s="277"/>
      <c r="E51" s="298" t="s">
        <v>166</v>
      </c>
      <c r="F51" s="277"/>
      <c r="G51" s="277"/>
      <c r="H51" s="277"/>
      <c r="I51" s="277"/>
      <c r="J51" s="277"/>
      <c r="K51" s="277"/>
      <c r="L51" s="164"/>
      <c r="N51" s="299" t="s">
        <v>177</v>
      </c>
      <c r="O51" s="277"/>
      <c r="P51" s="277"/>
      <c r="Q51" s="298"/>
      <c r="R51" s="277"/>
      <c r="S51" s="277"/>
      <c r="T51" s="298"/>
      <c r="U51" s="277"/>
      <c r="V51" s="298"/>
      <c r="W51" s="277"/>
      <c r="X51" s="277"/>
      <c r="Y51" s="298"/>
      <c r="Z51" s="277"/>
      <c r="AA51" s="277"/>
      <c r="AB51" s="298"/>
      <c r="AC51" s="277"/>
      <c r="AD51" s="112"/>
    </row>
    <row r="52" spans="1:32" ht="12.75" hidden="1" customHeight="1" x14ac:dyDescent="0.3">
      <c r="A52" s="162"/>
    </row>
    <row r="53" spans="1:32" ht="10.199999999999999" customHeight="1" x14ac:dyDescent="0.3">
      <c r="A53" s="162"/>
    </row>
    <row r="54" spans="1:32" ht="14.25" customHeight="1" x14ac:dyDescent="0.5">
      <c r="A54" s="162"/>
      <c r="C54" s="293" t="s">
        <v>224</v>
      </c>
      <c r="D54" s="277"/>
      <c r="E54" s="277"/>
      <c r="F54" s="277"/>
      <c r="G54" s="277"/>
      <c r="H54" s="277"/>
      <c r="I54" s="277"/>
      <c r="J54" s="293" t="s">
        <v>225</v>
      </c>
      <c r="K54" s="277"/>
      <c r="L54" s="277"/>
      <c r="M54" s="277"/>
      <c r="N54" s="277"/>
      <c r="O54" s="293" t="s">
        <v>175</v>
      </c>
      <c r="P54" s="277"/>
      <c r="Q54" s="277"/>
      <c r="R54" s="277"/>
      <c r="S54" s="293" t="s">
        <v>174</v>
      </c>
      <c r="T54" s="277"/>
      <c r="U54" s="277"/>
      <c r="V54" s="277"/>
      <c r="W54" s="294" t="s">
        <v>226</v>
      </c>
      <c r="X54" s="277"/>
      <c r="Y54" s="277"/>
      <c r="Z54" s="277"/>
      <c r="AA54" s="277"/>
      <c r="AB54" s="277"/>
      <c r="AC54" s="277"/>
      <c r="AD54" s="277"/>
      <c r="AE54" s="277"/>
      <c r="AF54" s="277"/>
    </row>
    <row r="55" spans="1:32" ht="15" x14ac:dyDescent="0.3">
      <c r="A55" s="162"/>
      <c r="C55" s="167" t="s">
        <v>227</v>
      </c>
      <c r="D55" s="290" t="s">
        <v>78</v>
      </c>
      <c r="E55" s="291"/>
      <c r="F55" s="291"/>
      <c r="G55" s="291"/>
      <c r="H55" s="291"/>
      <c r="I55" s="291"/>
      <c r="J55" s="167" t="s">
        <v>227</v>
      </c>
      <c r="K55" s="290" t="s">
        <v>83</v>
      </c>
      <c r="L55" s="291"/>
      <c r="M55" s="291"/>
      <c r="N55" s="291"/>
      <c r="O55" s="167" t="s">
        <v>227</v>
      </c>
      <c r="P55" s="290" t="s">
        <v>83</v>
      </c>
      <c r="Q55" s="291"/>
      <c r="R55" s="291"/>
      <c r="S55" s="290" t="s">
        <v>227</v>
      </c>
      <c r="T55" s="291"/>
      <c r="U55" s="290" t="s">
        <v>83</v>
      </c>
      <c r="V55" s="291"/>
      <c r="W55" s="290" t="s">
        <v>20</v>
      </c>
      <c r="X55" s="291"/>
      <c r="Y55" s="291"/>
      <c r="Z55" s="291"/>
      <c r="AA55" s="291"/>
      <c r="AB55" s="291"/>
      <c r="AC55" s="290" t="s">
        <v>228</v>
      </c>
      <c r="AD55" s="291"/>
      <c r="AE55" s="291"/>
      <c r="AF55" s="291"/>
    </row>
    <row r="56" spans="1:32" ht="12.75" hidden="1" customHeight="1" x14ac:dyDescent="0.3">
      <c r="A56" s="162"/>
    </row>
    <row r="57" spans="1:32" ht="1.95" customHeight="1" x14ac:dyDescent="0.3">
      <c r="A57" s="162"/>
    </row>
    <row r="58" spans="1:32" ht="12.75" hidden="1" customHeight="1" x14ac:dyDescent="0.3"/>
    <row r="59" spans="1:32" ht="32.5" customHeight="1" x14ac:dyDescent="0.3">
      <c r="A59" s="162"/>
      <c r="C59" s="277"/>
      <c r="D59" s="277"/>
      <c r="E59" s="277"/>
      <c r="G59" s="301" t="s">
        <v>244</v>
      </c>
      <c r="H59" s="277"/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</row>
    <row r="60" spans="1:32" ht="2.15" customHeight="1" x14ac:dyDescent="0.3">
      <c r="A60" s="162"/>
    </row>
    <row r="61" spans="1:32" ht="12.9" x14ac:dyDescent="0.3">
      <c r="A61" s="162"/>
      <c r="B61" s="302"/>
      <c r="C61" s="291"/>
      <c r="D61" s="291"/>
      <c r="E61" s="300" t="s">
        <v>78</v>
      </c>
      <c r="F61" s="291"/>
      <c r="G61" s="291"/>
      <c r="H61" s="291"/>
      <c r="I61" s="291"/>
      <c r="J61" s="291"/>
      <c r="K61" s="291"/>
      <c r="L61" s="163" t="s">
        <v>214</v>
      </c>
      <c r="N61" s="300" t="s">
        <v>83</v>
      </c>
      <c r="O61" s="291"/>
      <c r="P61" s="291"/>
      <c r="Q61" s="300" t="s">
        <v>215</v>
      </c>
      <c r="R61" s="291"/>
      <c r="S61" s="291"/>
      <c r="T61" s="300" t="s">
        <v>216</v>
      </c>
      <c r="U61" s="291"/>
      <c r="V61" s="300" t="s">
        <v>217</v>
      </c>
      <c r="W61" s="291"/>
      <c r="X61" s="291"/>
      <c r="Y61" s="300" t="s">
        <v>218</v>
      </c>
      <c r="Z61" s="291"/>
      <c r="AA61" s="291"/>
      <c r="AB61" s="300" t="s">
        <v>219</v>
      </c>
      <c r="AC61" s="291"/>
      <c r="AD61" s="163" t="s">
        <v>220</v>
      </c>
    </row>
    <row r="62" spans="1:32" ht="14.7" customHeight="1" x14ac:dyDescent="0.3">
      <c r="A62" s="162"/>
      <c r="B62" s="297">
        <v>1</v>
      </c>
      <c r="C62" s="277"/>
      <c r="D62" s="277"/>
      <c r="E62" s="298" t="s">
        <v>245</v>
      </c>
      <c r="F62" s="277"/>
      <c r="G62" s="277"/>
      <c r="H62" s="277"/>
      <c r="I62" s="277"/>
      <c r="J62" s="277"/>
      <c r="K62" s="277"/>
      <c r="L62" s="164"/>
      <c r="N62" s="299" t="s">
        <v>182</v>
      </c>
      <c r="O62" s="277"/>
      <c r="P62" s="277"/>
      <c r="Q62" s="298" t="s">
        <v>246</v>
      </c>
      <c r="R62" s="277"/>
      <c r="S62" s="277"/>
      <c r="T62" s="298" t="s">
        <v>247</v>
      </c>
      <c r="U62" s="277"/>
      <c r="V62" s="298"/>
      <c r="W62" s="277"/>
      <c r="X62" s="277"/>
      <c r="Y62" s="298"/>
      <c r="Z62" s="277"/>
      <c r="AA62" s="277"/>
      <c r="AB62" s="298"/>
      <c r="AC62" s="277"/>
      <c r="AD62" s="112"/>
    </row>
    <row r="63" spans="1:32" ht="12.75" hidden="1" customHeight="1" x14ac:dyDescent="0.3">
      <c r="A63" s="162"/>
    </row>
    <row r="64" spans="1:32" ht="14.7" customHeight="1" x14ac:dyDescent="0.3">
      <c r="A64" s="162"/>
      <c r="B64" s="295">
        <v>2</v>
      </c>
      <c r="C64" s="277"/>
      <c r="D64" s="277"/>
      <c r="E64" s="292" t="s">
        <v>157</v>
      </c>
      <c r="F64" s="277"/>
      <c r="G64" s="277"/>
      <c r="H64" s="277"/>
      <c r="I64" s="277"/>
      <c r="J64" s="277"/>
      <c r="K64" s="277"/>
      <c r="L64" s="165"/>
      <c r="N64" s="296" t="s">
        <v>177</v>
      </c>
      <c r="O64" s="277"/>
      <c r="P64" s="277"/>
      <c r="Q64" s="292"/>
      <c r="R64" s="277"/>
      <c r="S64" s="277"/>
      <c r="T64" s="292"/>
      <c r="U64" s="277"/>
      <c r="V64" s="292"/>
      <c r="W64" s="277"/>
      <c r="X64" s="277"/>
      <c r="Y64" s="292"/>
      <c r="Z64" s="277"/>
      <c r="AA64" s="277"/>
      <c r="AB64" s="292"/>
      <c r="AC64" s="277"/>
      <c r="AD64" s="166"/>
    </row>
    <row r="65" spans="1:32" ht="14.7" customHeight="1" x14ac:dyDescent="0.3">
      <c r="A65" s="162"/>
      <c r="B65" s="297">
        <v>2</v>
      </c>
      <c r="C65" s="277"/>
      <c r="D65" s="277"/>
      <c r="E65" s="298" t="s">
        <v>165</v>
      </c>
      <c r="F65" s="277"/>
      <c r="G65" s="277"/>
      <c r="H65" s="277"/>
      <c r="I65" s="277"/>
      <c r="J65" s="277"/>
      <c r="K65" s="277"/>
      <c r="L65" s="164"/>
      <c r="N65" s="299" t="s">
        <v>177</v>
      </c>
      <c r="O65" s="277"/>
      <c r="P65" s="277"/>
      <c r="Q65" s="298"/>
      <c r="R65" s="277"/>
      <c r="S65" s="277"/>
      <c r="T65" s="298"/>
      <c r="U65" s="277"/>
      <c r="V65" s="298"/>
      <c r="W65" s="277"/>
      <c r="X65" s="277"/>
      <c r="Y65" s="298"/>
      <c r="Z65" s="277"/>
      <c r="AA65" s="277"/>
      <c r="AB65" s="298"/>
      <c r="AC65" s="277"/>
      <c r="AD65" s="112"/>
    </row>
    <row r="66" spans="1:32" ht="12.75" hidden="1" customHeight="1" x14ac:dyDescent="0.3">
      <c r="A66" s="162"/>
    </row>
    <row r="67" spans="1:32" ht="10.199999999999999" customHeight="1" x14ac:dyDescent="0.3">
      <c r="A67" s="162"/>
    </row>
    <row r="68" spans="1:32" ht="14.25" customHeight="1" x14ac:dyDescent="0.5">
      <c r="A68" s="162"/>
      <c r="C68" s="293" t="s">
        <v>224</v>
      </c>
      <c r="D68" s="277"/>
      <c r="E68" s="277"/>
      <c r="F68" s="277"/>
      <c r="G68" s="277"/>
      <c r="H68" s="277"/>
      <c r="I68" s="277"/>
      <c r="J68" s="293" t="s">
        <v>225</v>
      </c>
      <c r="K68" s="277"/>
      <c r="L68" s="277"/>
      <c r="M68" s="277"/>
      <c r="N68" s="277"/>
      <c r="O68" s="293" t="s">
        <v>175</v>
      </c>
      <c r="P68" s="277"/>
      <c r="Q68" s="277"/>
      <c r="R68" s="277"/>
      <c r="S68" s="293" t="s">
        <v>174</v>
      </c>
      <c r="T68" s="277"/>
      <c r="U68" s="277"/>
      <c r="V68" s="277"/>
      <c r="W68" s="294" t="s">
        <v>226</v>
      </c>
      <c r="X68" s="277"/>
      <c r="Y68" s="277"/>
      <c r="Z68" s="277"/>
      <c r="AA68" s="277"/>
      <c r="AB68" s="277"/>
      <c r="AC68" s="277"/>
      <c r="AD68" s="277"/>
      <c r="AE68" s="277"/>
      <c r="AF68" s="277"/>
    </row>
    <row r="69" spans="1:32" ht="15" x14ac:dyDescent="0.3">
      <c r="A69" s="162"/>
      <c r="C69" s="167" t="s">
        <v>227</v>
      </c>
      <c r="D69" s="290" t="s">
        <v>78</v>
      </c>
      <c r="E69" s="291"/>
      <c r="F69" s="291"/>
      <c r="G69" s="291"/>
      <c r="H69" s="291"/>
      <c r="I69" s="291"/>
      <c r="J69" s="167" t="s">
        <v>227</v>
      </c>
      <c r="K69" s="290" t="s">
        <v>83</v>
      </c>
      <c r="L69" s="291"/>
      <c r="M69" s="291"/>
      <c r="N69" s="291"/>
      <c r="O69" s="167" t="s">
        <v>227</v>
      </c>
      <c r="P69" s="290" t="s">
        <v>83</v>
      </c>
      <c r="Q69" s="291"/>
      <c r="R69" s="291"/>
      <c r="S69" s="290" t="s">
        <v>227</v>
      </c>
      <c r="T69" s="291"/>
      <c r="U69" s="290" t="s">
        <v>83</v>
      </c>
      <c r="V69" s="291"/>
      <c r="W69" s="290" t="s">
        <v>20</v>
      </c>
      <c r="X69" s="291"/>
      <c r="Y69" s="291"/>
      <c r="Z69" s="291"/>
      <c r="AA69" s="291"/>
      <c r="AB69" s="291"/>
      <c r="AC69" s="290" t="s">
        <v>228</v>
      </c>
      <c r="AD69" s="291"/>
      <c r="AE69" s="291"/>
      <c r="AF69" s="291"/>
    </row>
    <row r="70" spans="1:32" ht="12.75" hidden="1" customHeight="1" x14ac:dyDescent="0.3">
      <c r="A70" s="162"/>
    </row>
    <row r="71" spans="1:32" ht="1.95" customHeight="1" x14ac:dyDescent="0.3">
      <c r="A71" s="162"/>
    </row>
    <row r="72" spans="1:32" ht="32.5" customHeight="1" x14ac:dyDescent="0.3">
      <c r="A72" s="162"/>
      <c r="C72" s="277"/>
      <c r="D72" s="277"/>
      <c r="E72" s="277"/>
      <c r="G72" s="301" t="s">
        <v>248</v>
      </c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</row>
    <row r="73" spans="1:32" ht="2.15" customHeight="1" x14ac:dyDescent="0.3">
      <c r="A73" s="162"/>
    </row>
    <row r="74" spans="1:32" ht="12.9" x14ac:dyDescent="0.3">
      <c r="A74" s="162"/>
      <c r="B74" s="302"/>
      <c r="C74" s="291"/>
      <c r="D74" s="291"/>
      <c r="E74" s="300" t="s">
        <v>78</v>
      </c>
      <c r="F74" s="291"/>
      <c r="G74" s="291"/>
      <c r="H74" s="291"/>
      <c r="I74" s="291"/>
      <c r="J74" s="291"/>
      <c r="K74" s="291"/>
      <c r="L74" s="163" t="s">
        <v>214</v>
      </c>
      <c r="N74" s="300" t="s">
        <v>83</v>
      </c>
      <c r="O74" s="291"/>
      <c r="P74" s="291"/>
      <c r="Q74" s="300" t="s">
        <v>215</v>
      </c>
      <c r="R74" s="291"/>
      <c r="S74" s="291"/>
      <c r="T74" s="300" t="s">
        <v>216</v>
      </c>
      <c r="U74" s="291"/>
      <c r="V74" s="300" t="s">
        <v>217</v>
      </c>
      <c r="W74" s="291"/>
      <c r="X74" s="291"/>
      <c r="Y74" s="300" t="s">
        <v>218</v>
      </c>
      <c r="Z74" s="291"/>
      <c r="AA74" s="291"/>
      <c r="AB74" s="300" t="s">
        <v>219</v>
      </c>
      <c r="AC74" s="291"/>
      <c r="AD74" s="163" t="s">
        <v>220</v>
      </c>
    </row>
    <row r="75" spans="1:32" ht="14.7" customHeight="1" x14ac:dyDescent="0.3">
      <c r="A75" s="162"/>
      <c r="B75" s="297">
        <v>1</v>
      </c>
      <c r="C75" s="277"/>
      <c r="D75" s="277"/>
      <c r="E75" s="298" t="s">
        <v>249</v>
      </c>
      <c r="F75" s="277"/>
      <c r="G75" s="277"/>
      <c r="H75" s="277"/>
      <c r="I75" s="277"/>
      <c r="J75" s="277"/>
      <c r="K75" s="277"/>
      <c r="L75" s="164"/>
      <c r="N75" s="299" t="s">
        <v>183</v>
      </c>
      <c r="O75" s="277"/>
      <c r="P75" s="277"/>
      <c r="Q75" s="298" t="s">
        <v>250</v>
      </c>
      <c r="R75" s="277"/>
      <c r="S75" s="277"/>
      <c r="T75" s="298" t="s">
        <v>251</v>
      </c>
      <c r="U75" s="277"/>
      <c r="V75" s="298"/>
      <c r="W75" s="277"/>
      <c r="X75" s="277"/>
      <c r="Y75" s="298"/>
      <c r="Z75" s="277"/>
      <c r="AA75" s="277"/>
      <c r="AB75" s="298"/>
      <c r="AC75" s="277"/>
      <c r="AD75" s="112"/>
    </row>
    <row r="76" spans="1:32" ht="12.75" hidden="1" customHeight="1" x14ac:dyDescent="0.3">
      <c r="A76" s="162"/>
    </row>
    <row r="77" spans="1:32" ht="14.7" customHeight="1" x14ac:dyDescent="0.3">
      <c r="A77" s="162"/>
      <c r="B77" s="295">
        <v>2</v>
      </c>
      <c r="C77" s="277"/>
      <c r="D77" s="277"/>
      <c r="E77" s="292" t="s">
        <v>146</v>
      </c>
      <c r="F77" s="277"/>
      <c r="G77" s="277"/>
      <c r="H77" s="277"/>
      <c r="I77" s="277"/>
      <c r="J77" s="277"/>
      <c r="K77" s="277"/>
      <c r="L77" s="165"/>
      <c r="N77" s="296" t="s">
        <v>184</v>
      </c>
      <c r="O77" s="277"/>
      <c r="P77" s="277"/>
      <c r="Q77" s="292" t="s">
        <v>252</v>
      </c>
      <c r="R77" s="277"/>
      <c r="S77" s="277"/>
      <c r="T77" s="292" t="s">
        <v>253</v>
      </c>
      <c r="U77" s="277"/>
      <c r="V77" s="292"/>
      <c r="W77" s="277"/>
      <c r="X77" s="277"/>
      <c r="Y77" s="292"/>
      <c r="Z77" s="277"/>
      <c r="AA77" s="277"/>
      <c r="AB77" s="292"/>
      <c r="AC77" s="277"/>
      <c r="AD77" s="166"/>
    </row>
    <row r="78" spans="1:32" ht="14.7" customHeight="1" x14ac:dyDescent="0.3">
      <c r="A78" s="162"/>
      <c r="B78" s="297">
        <v>3</v>
      </c>
      <c r="C78" s="277"/>
      <c r="D78" s="277"/>
      <c r="E78" s="298" t="s">
        <v>163</v>
      </c>
      <c r="F78" s="277"/>
      <c r="G78" s="277"/>
      <c r="H78" s="277"/>
      <c r="I78" s="277"/>
      <c r="J78" s="277"/>
      <c r="K78" s="277"/>
      <c r="L78" s="164"/>
      <c r="N78" s="299" t="s">
        <v>177</v>
      </c>
      <c r="O78" s="277"/>
      <c r="P78" s="277"/>
      <c r="Q78" s="298"/>
      <c r="R78" s="277"/>
      <c r="S78" s="277"/>
      <c r="T78" s="298"/>
      <c r="U78" s="277"/>
      <c r="V78" s="298"/>
      <c r="W78" s="277"/>
      <c r="X78" s="277"/>
      <c r="Y78" s="298"/>
      <c r="Z78" s="277"/>
      <c r="AA78" s="277"/>
      <c r="AB78" s="298"/>
      <c r="AC78" s="277"/>
      <c r="AD78" s="112"/>
    </row>
    <row r="79" spans="1:32" ht="12.75" hidden="1" customHeight="1" x14ac:dyDescent="0.3">
      <c r="A79" s="162"/>
    </row>
    <row r="80" spans="1:32" ht="10.199999999999999" customHeight="1" x14ac:dyDescent="0.3">
      <c r="A80" s="162"/>
    </row>
    <row r="81" spans="1:32" ht="14.25" customHeight="1" x14ac:dyDescent="0.5">
      <c r="A81" s="162"/>
      <c r="C81" s="293" t="s">
        <v>224</v>
      </c>
      <c r="D81" s="277"/>
      <c r="E81" s="277"/>
      <c r="F81" s="277"/>
      <c r="G81" s="277"/>
      <c r="H81" s="277"/>
      <c r="I81" s="277"/>
      <c r="J81" s="293" t="s">
        <v>225</v>
      </c>
      <c r="K81" s="277"/>
      <c r="L81" s="277"/>
      <c r="M81" s="277"/>
      <c r="N81" s="277"/>
      <c r="O81" s="293" t="s">
        <v>175</v>
      </c>
      <c r="P81" s="277"/>
      <c r="Q81" s="277"/>
      <c r="R81" s="277"/>
      <c r="S81" s="293" t="s">
        <v>174</v>
      </c>
      <c r="T81" s="277"/>
      <c r="U81" s="277"/>
      <c r="V81" s="277"/>
      <c r="W81" s="294" t="s">
        <v>226</v>
      </c>
      <c r="X81" s="277"/>
      <c r="Y81" s="277"/>
      <c r="Z81" s="277"/>
      <c r="AA81" s="277"/>
      <c r="AB81" s="277"/>
      <c r="AC81" s="277"/>
      <c r="AD81" s="277"/>
      <c r="AE81" s="277"/>
      <c r="AF81" s="277"/>
    </row>
    <row r="82" spans="1:32" ht="15" x14ac:dyDescent="0.3">
      <c r="A82" s="162"/>
      <c r="C82" s="167" t="s">
        <v>227</v>
      </c>
      <c r="D82" s="290" t="s">
        <v>78</v>
      </c>
      <c r="E82" s="291"/>
      <c r="F82" s="291"/>
      <c r="G82" s="291"/>
      <c r="H82" s="291"/>
      <c r="I82" s="291"/>
      <c r="J82" s="167" t="s">
        <v>227</v>
      </c>
      <c r="K82" s="290" t="s">
        <v>83</v>
      </c>
      <c r="L82" s="291"/>
      <c r="M82" s="291"/>
      <c r="N82" s="291"/>
      <c r="O82" s="167" t="s">
        <v>227</v>
      </c>
      <c r="P82" s="290" t="s">
        <v>83</v>
      </c>
      <c r="Q82" s="291"/>
      <c r="R82" s="291"/>
      <c r="S82" s="290" t="s">
        <v>227</v>
      </c>
      <c r="T82" s="291"/>
      <c r="U82" s="290" t="s">
        <v>83</v>
      </c>
      <c r="V82" s="291"/>
      <c r="W82" s="290" t="s">
        <v>20</v>
      </c>
      <c r="X82" s="291"/>
      <c r="Y82" s="291"/>
      <c r="Z82" s="291"/>
      <c r="AA82" s="291"/>
      <c r="AB82" s="291"/>
      <c r="AC82" s="290" t="s">
        <v>228</v>
      </c>
      <c r="AD82" s="291"/>
      <c r="AE82" s="291"/>
      <c r="AF82" s="291"/>
    </row>
    <row r="83" spans="1:32" ht="12.75" hidden="1" customHeight="1" x14ac:dyDescent="0.3">
      <c r="A83" s="162"/>
    </row>
    <row r="84" spans="1:32" ht="1.95" customHeight="1" x14ac:dyDescent="0.3">
      <c r="A84" s="162"/>
    </row>
    <row r="85" spans="1:32" ht="12.75" hidden="1" customHeight="1" x14ac:dyDescent="0.3"/>
    <row r="86" spans="1:32" ht="32.5" customHeight="1" x14ac:dyDescent="0.3">
      <c r="A86" s="162"/>
      <c r="C86" s="277"/>
      <c r="D86" s="277"/>
      <c r="E86" s="277"/>
      <c r="G86" s="301" t="s">
        <v>254</v>
      </c>
      <c r="H86" s="277"/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277"/>
      <c r="U86" s="277"/>
      <c r="V86" s="277"/>
      <c r="W86" s="277"/>
    </row>
    <row r="87" spans="1:32" ht="2.15" customHeight="1" x14ac:dyDescent="0.3">
      <c r="A87" s="162"/>
    </row>
    <row r="88" spans="1:32" ht="12.9" x14ac:dyDescent="0.3">
      <c r="A88" s="162"/>
      <c r="B88" s="302"/>
      <c r="C88" s="291"/>
      <c r="D88" s="291"/>
      <c r="E88" s="300" t="s">
        <v>78</v>
      </c>
      <c r="F88" s="291"/>
      <c r="G88" s="291"/>
      <c r="H88" s="291"/>
      <c r="I88" s="291"/>
      <c r="J88" s="291"/>
      <c r="K88" s="291"/>
      <c r="L88" s="163" t="s">
        <v>214</v>
      </c>
      <c r="N88" s="300" t="s">
        <v>83</v>
      </c>
      <c r="O88" s="291"/>
      <c r="P88" s="291"/>
      <c r="Q88" s="300" t="s">
        <v>215</v>
      </c>
      <c r="R88" s="291"/>
      <c r="S88" s="291"/>
      <c r="T88" s="300" t="s">
        <v>216</v>
      </c>
      <c r="U88" s="291"/>
      <c r="V88" s="300" t="s">
        <v>217</v>
      </c>
      <c r="W88" s="291"/>
      <c r="X88" s="291"/>
      <c r="Y88" s="300" t="s">
        <v>218</v>
      </c>
      <c r="Z88" s="291"/>
      <c r="AA88" s="291"/>
      <c r="AB88" s="300" t="s">
        <v>219</v>
      </c>
      <c r="AC88" s="291"/>
      <c r="AD88" s="163" t="s">
        <v>220</v>
      </c>
    </row>
    <row r="89" spans="1:32" ht="14.7" customHeight="1" x14ac:dyDescent="0.3">
      <c r="A89" s="162"/>
      <c r="B89" s="297">
        <v>1</v>
      </c>
      <c r="C89" s="277"/>
      <c r="D89" s="277"/>
      <c r="E89" s="298" t="s">
        <v>124</v>
      </c>
      <c r="F89" s="277"/>
      <c r="G89" s="277"/>
      <c r="H89" s="277"/>
      <c r="I89" s="277"/>
      <c r="J89" s="277"/>
      <c r="K89" s="277"/>
      <c r="L89" s="164"/>
      <c r="N89" s="299" t="s">
        <v>185</v>
      </c>
      <c r="O89" s="277"/>
      <c r="P89" s="277"/>
      <c r="Q89" s="298" t="s">
        <v>255</v>
      </c>
      <c r="R89" s="277"/>
      <c r="S89" s="277"/>
      <c r="T89" s="298" t="s">
        <v>256</v>
      </c>
      <c r="U89" s="277"/>
      <c r="V89" s="298"/>
      <c r="W89" s="277"/>
      <c r="X89" s="277"/>
      <c r="Y89" s="298"/>
      <c r="Z89" s="277"/>
      <c r="AA89" s="277"/>
      <c r="AB89" s="298"/>
      <c r="AC89" s="277"/>
      <c r="AD89" s="112"/>
    </row>
    <row r="90" spans="1:32" ht="12.75" hidden="1" customHeight="1" x14ac:dyDescent="0.3">
      <c r="A90" s="162"/>
    </row>
    <row r="91" spans="1:32" ht="14.7" customHeight="1" x14ac:dyDescent="0.3">
      <c r="A91" s="162"/>
      <c r="B91" s="295">
        <v>2</v>
      </c>
      <c r="C91" s="277"/>
      <c r="D91" s="277"/>
      <c r="E91" s="292" t="s">
        <v>257</v>
      </c>
      <c r="F91" s="277"/>
      <c r="G91" s="277"/>
      <c r="H91" s="277"/>
      <c r="I91" s="277"/>
      <c r="J91" s="277"/>
      <c r="K91" s="277"/>
      <c r="L91" s="165"/>
      <c r="N91" s="296" t="s">
        <v>186</v>
      </c>
      <c r="O91" s="277"/>
      <c r="P91" s="277"/>
      <c r="Q91" s="292" t="s">
        <v>258</v>
      </c>
      <c r="R91" s="277"/>
      <c r="S91" s="277"/>
      <c r="T91" s="292" t="s">
        <v>259</v>
      </c>
      <c r="U91" s="277"/>
      <c r="V91" s="292"/>
      <c r="W91" s="277"/>
      <c r="X91" s="277"/>
      <c r="Y91" s="292"/>
      <c r="Z91" s="277"/>
      <c r="AA91" s="277"/>
      <c r="AB91" s="292"/>
      <c r="AC91" s="277"/>
      <c r="AD91" s="166"/>
    </row>
    <row r="92" spans="1:32" ht="14.7" customHeight="1" x14ac:dyDescent="0.3">
      <c r="A92" s="162"/>
      <c r="B92" s="297">
        <v>3</v>
      </c>
      <c r="C92" s="277"/>
      <c r="D92" s="277"/>
      <c r="E92" s="298" t="s">
        <v>161</v>
      </c>
      <c r="F92" s="277"/>
      <c r="G92" s="277"/>
      <c r="H92" s="277"/>
      <c r="I92" s="277"/>
      <c r="J92" s="277"/>
      <c r="K92" s="277"/>
      <c r="L92" s="164"/>
      <c r="N92" s="299" t="s">
        <v>177</v>
      </c>
      <c r="O92" s="277"/>
      <c r="P92" s="277"/>
      <c r="Q92" s="298"/>
      <c r="R92" s="277"/>
      <c r="S92" s="277"/>
      <c r="T92" s="298"/>
      <c r="U92" s="277"/>
      <c r="V92" s="298"/>
      <c r="W92" s="277"/>
      <c r="X92" s="277"/>
      <c r="Y92" s="298"/>
      <c r="Z92" s="277"/>
      <c r="AA92" s="277"/>
      <c r="AB92" s="298"/>
      <c r="AC92" s="277"/>
      <c r="AD92" s="112"/>
    </row>
    <row r="93" spans="1:32" ht="12.75" hidden="1" customHeight="1" x14ac:dyDescent="0.3">
      <c r="A93" s="162"/>
    </row>
    <row r="94" spans="1:32" ht="10.199999999999999" customHeight="1" x14ac:dyDescent="0.3">
      <c r="A94" s="162"/>
    </row>
    <row r="95" spans="1:32" ht="14.25" customHeight="1" x14ac:dyDescent="0.5">
      <c r="A95" s="162"/>
      <c r="C95" s="293" t="s">
        <v>224</v>
      </c>
      <c r="D95" s="277"/>
      <c r="E95" s="277"/>
      <c r="F95" s="277"/>
      <c r="G95" s="277"/>
      <c r="H95" s="277"/>
      <c r="I95" s="277"/>
      <c r="J95" s="293" t="s">
        <v>225</v>
      </c>
      <c r="K95" s="277"/>
      <c r="L95" s="277"/>
      <c r="M95" s="277"/>
      <c r="N95" s="277"/>
      <c r="O95" s="293" t="s">
        <v>175</v>
      </c>
      <c r="P95" s="277"/>
      <c r="Q95" s="277"/>
      <c r="R95" s="277"/>
      <c r="S95" s="293" t="s">
        <v>174</v>
      </c>
      <c r="T95" s="277"/>
      <c r="U95" s="277"/>
      <c r="V95" s="277"/>
      <c r="W95" s="294" t="s">
        <v>226</v>
      </c>
      <c r="X95" s="277"/>
      <c r="Y95" s="277"/>
      <c r="Z95" s="277"/>
      <c r="AA95" s="277"/>
      <c r="AB95" s="277"/>
      <c r="AC95" s="277"/>
      <c r="AD95" s="277"/>
      <c r="AE95" s="277"/>
      <c r="AF95" s="277"/>
    </row>
    <row r="96" spans="1:32" ht="15" x14ac:dyDescent="0.3">
      <c r="A96" s="162"/>
      <c r="C96" s="167" t="s">
        <v>227</v>
      </c>
      <c r="D96" s="290" t="s">
        <v>78</v>
      </c>
      <c r="E96" s="291"/>
      <c r="F96" s="291"/>
      <c r="G96" s="291"/>
      <c r="H96" s="291"/>
      <c r="I96" s="291"/>
      <c r="J96" s="167" t="s">
        <v>227</v>
      </c>
      <c r="K96" s="290" t="s">
        <v>83</v>
      </c>
      <c r="L96" s="291"/>
      <c r="M96" s="291"/>
      <c r="N96" s="291"/>
      <c r="O96" s="167" t="s">
        <v>227</v>
      </c>
      <c r="P96" s="290" t="s">
        <v>83</v>
      </c>
      <c r="Q96" s="291"/>
      <c r="R96" s="291"/>
      <c r="S96" s="290" t="s">
        <v>227</v>
      </c>
      <c r="T96" s="291"/>
      <c r="U96" s="290" t="s">
        <v>83</v>
      </c>
      <c r="V96" s="291"/>
      <c r="W96" s="290" t="s">
        <v>20</v>
      </c>
      <c r="X96" s="291"/>
      <c r="Y96" s="291"/>
      <c r="Z96" s="291"/>
      <c r="AA96" s="291"/>
      <c r="AB96" s="291"/>
      <c r="AC96" s="290" t="s">
        <v>228</v>
      </c>
      <c r="AD96" s="291"/>
      <c r="AE96" s="291"/>
      <c r="AF96" s="291"/>
    </row>
    <row r="97" spans="1:32" ht="12.75" hidden="1" customHeight="1" x14ac:dyDescent="0.3">
      <c r="A97" s="162"/>
    </row>
    <row r="98" spans="1:32" ht="1.95" customHeight="1" x14ac:dyDescent="0.3">
      <c r="A98" s="162"/>
    </row>
    <row r="99" spans="1:32" ht="32.5" customHeight="1" x14ac:dyDescent="0.3">
      <c r="A99" s="162"/>
      <c r="C99" s="277"/>
      <c r="D99" s="277"/>
      <c r="E99" s="277"/>
      <c r="G99" s="301" t="s">
        <v>260</v>
      </c>
      <c r="H99" s="277"/>
      <c r="I99" s="277"/>
      <c r="J99" s="277"/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</row>
    <row r="100" spans="1:32" ht="2.15" customHeight="1" x14ac:dyDescent="0.3">
      <c r="A100" s="162"/>
    </row>
    <row r="101" spans="1:32" ht="12.9" x14ac:dyDescent="0.3">
      <c r="A101" s="162"/>
      <c r="B101" s="302"/>
      <c r="C101" s="291"/>
      <c r="D101" s="291"/>
      <c r="E101" s="300" t="s">
        <v>78</v>
      </c>
      <c r="F101" s="291"/>
      <c r="G101" s="291"/>
      <c r="H101" s="291"/>
      <c r="I101" s="291"/>
      <c r="J101" s="291"/>
      <c r="K101" s="291"/>
      <c r="L101" s="163" t="s">
        <v>214</v>
      </c>
      <c r="N101" s="300" t="s">
        <v>83</v>
      </c>
      <c r="O101" s="291"/>
      <c r="P101" s="291"/>
      <c r="Q101" s="300" t="s">
        <v>215</v>
      </c>
      <c r="R101" s="291"/>
      <c r="S101" s="291"/>
      <c r="T101" s="300" t="s">
        <v>216</v>
      </c>
      <c r="U101" s="291"/>
      <c r="V101" s="300" t="s">
        <v>217</v>
      </c>
      <c r="W101" s="291"/>
      <c r="X101" s="291"/>
      <c r="Y101" s="300" t="s">
        <v>218</v>
      </c>
      <c r="Z101" s="291"/>
      <c r="AA101" s="291"/>
      <c r="AB101" s="300" t="s">
        <v>219</v>
      </c>
      <c r="AC101" s="291"/>
      <c r="AD101" s="163" t="s">
        <v>220</v>
      </c>
    </row>
    <row r="102" spans="1:32" ht="14.7" customHeight="1" x14ac:dyDescent="0.3">
      <c r="A102" s="162"/>
      <c r="B102" s="297">
        <v>1</v>
      </c>
      <c r="C102" s="277"/>
      <c r="D102" s="277"/>
      <c r="E102" s="298" t="s">
        <v>261</v>
      </c>
      <c r="F102" s="277"/>
      <c r="G102" s="277"/>
      <c r="H102" s="277"/>
      <c r="I102" s="277"/>
      <c r="J102" s="277"/>
      <c r="K102" s="277"/>
      <c r="L102" s="164"/>
      <c r="N102" s="299" t="s">
        <v>187</v>
      </c>
      <c r="O102" s="277"/>
      <c r="P102" s="277"/>
      <c r="Q102" s="298" t="s">
        <v>262</v>
      </c>
      <c r="R102" s="277"/>
      <c r="S102" s="277"/>
      <c r="T102" s="298" t="s">
        <v>263</v>
      </c>
      <c r="U102" s="277"/>
      <c r="V102" s="298"/>
      <c r="W102" s="277"/>
      <c r="X102" s="277"/>
      <c r="Y102" s="298"/>
      <c r="Z102" s="277"/>
      <c r="AA102" s="277"/>
      <c r="AB102" s="298"/>
      <c r="AC102" s="277"/>
      <c r="AD102" s="112"/>
    </row>
    <row r="103" spans="1:32" ht="12.75" hidden="1" customHeight="1" x14ac:dyDescent="0.3">
      <c r="A103" s="162"/>
    </row>
    <row r="104" spans="1:32" ht="14.7" customHeight="1" x14ac:dyDescent="0.3">
      <c r="A104" s="162"/>
      <c r="B104" s="295">
        <v>2</v>
      </c>
      <c r="C104" s="277"/>
      <c r="D104" s="277"/>
      <c r="E104" s="292" t="s">
        <v>160</v>
      </c>
      <c r="F104" s="277"/>
      <c r="G104" s="277"/>
      <c r="H104" s="277"/>
      <c r="I104" s="277"/>
      <c r="J104" s="277"/>
      <c r="K104" s="277"/>
      <c r="L104" s="165"/>
      <c r="N104" s="296" t="s">
        <v>177</v>
      </c>
      <c r="O104" s="277"/>
      <c r="P104" s="277"/>
      <c r="Q104" s="292"/>
      <c r="R104" s="277"/>
      <c r="S104" s="277"/>
      <c r="T104" s="292"/>
      <c r="U104" s="277"/>
      <c r="V104" s="292"/>
      <c r="W104" s="277"/>
      <c r="X104" s="277"/>
      <c r="Y104" s="292"/>
      <c r="Z104" s="277"/>
      <c r="AA104" s="277"/>
      <c r="AB104" s="292"/>
      <c r="AC104" s="277"/>
      <c r="AD104" s="166"/>
    </row>
    <row r="105" spans="1:32" ht="10.199999999999999" customHeight="1" x14ac:dyDescent="0.3">
      <c r="A105" s="162"/>
    </row>
    <row r="106" spans="1:32" ht="14.25" customHeight="1" x14ac:dyDescent="0.5">
      <c r="A106" s="162"/>
      <c r="C106" s="293" t="s">
        <v>224</v>
      </c>
      <c r="D106" s="277"/>
      <c r="E106" s="277"/>
      <c r="F106" s="277"/>
      <c r="G106" s="277"/>
      <c r="H106" s="277"/>
      <c r="I106" s="277"/>
      <c r="J106" s="293" t="s">
        <v>225</v>
      </c>
      <c r="K106" s="277"/>
      <c r="L106" s="277"/>
      <c r="M106" s="277"/>
      <c r="N106" s="277"/>
      <c r="O106" s="293" t="s">
        <v>175</v>
      </c>
      <c r="P106" s="277"/>
      <c r="Q106" s="277"/>
      <c r="R106" s="277"/>
      <c r="S106" s="293" t="s">
        <v>174</v>
      </c>
      <c r="T106" s="277"/>
      <c r="U106" s="277"/>
      <c r="V106" s="277"/>
      <c r="W106" s="294" t="s">
        <v>226</v>
      </c>
      <c r="X106" s="277"/>
      <c r="Y106" s="277"/>
      <c r="Z106" s="277"/>
      <c r="AA106" s="277"/>
      <c r="AB106" s="277"/>
      <c r="AC106" s="277"/>
      <c r="AD106" s="277"/>
      <c r="AE106" s="277"/>
      <c r="AF106" s="277"/>
    </row>
    <row r="107" spans="1:32" ht="15" x14ac:dyDescent="0.3">
      <c r="A107" s="162"/>
      <c r="C107" s="167" t="s">
        <v>227</v>
      </c>
      <c r="D107" s="290" t="s">
        <v>78</v>
      </c>
      <c r="E107" s="291"/>
      <c r="F107" s="291"/>
      <c r="G107" s="291"/>
      <c r="H107" s="291"/>
      <c r="I107" s="291"/>
      <c r="J107" s="167" t="s">
        <v>227</v>
      </c>
      <c r="K107" s="290" t="s">
        <v>83</v>
      </c>
      <c r="L107" s="291"/>
      <c r="M107" s="291"/>
      <c r="N107" s="291"/>
      <c r="O107" s="167" t="s">
        <v>227</v>
      </c>
      <c r="P107" s="290" t="s">
        <v>83</v>
      </c>
      <c r="Q107" s="291"/>
      <c r="R107" s="291"/>
      <c r="S107" s="290" t="s">
        <v>227</v>
      </c>
      <c r="T107" s="291"/>
      <c r="U107" s="290" t="s">
        <v>83</v>
      </c>
      <c r="V107" s="291"/>
      <c r="W107" s="290" t="s">
        <v>20</v>
      </c>
      <c r="X107" s="291"/>
      <c r="Y107" s="291"/>
      <c r="Z107" s="291"/>
      <c r="AA107" s="291"/>
      <c r="AB107" s="291"/>
      <c r="AC107" s="290" t="s">
        <v>228</v>
      </c>
      <c r="AD107" s="291"/>
      <c r="AE107" s="291"/>
      <c r="AF107" s="291"/>
    </row>
    <row r="108" spans="1:32" ht="12.75" hidden="1" customHeight="1" x14ac:dyDescent="0.3">
      <c r="A108" s="162"/>
    </row>
    <row r="109" spans="1:32" ht="1.95" customHeight="1" x14ac:dyDescent="0.3">
      <c r="A109" s="162"/>
    </row>
    <row r="110" spans="1:32" ht="32.5" customHeight="1" x14ac:dyDescent="0.3">
      <c r="A110" s="162"/>
      <c r="C110" s="277"/>
      <c r="D110" s="277"/>
      <c r="E110" s="277"/>
      <c r="G110" s="301" t="s">
        <v>264</v>
      </c>
      <c r="H110" s="277"/>
      <c r="I110" s="277"/>
      <c r="J110" s="277"/>
      <c r="K110" s="277"/>
      <c r="L110" s="277"/>
      <c r="M110" s="277"/>
      <c r="N110" s="277"/>
      <c r="O110" s="277"/>
      <c r="P110" s="277"/>
      <c r="Q110" s="277"/>
      <c r="R110" s="277"/>
      <c r="S110" s="277"/>
      <c r="T110" s="277"/>
      <c r="U110" s="277"/>
      <c r="V110" s="277"/>
      <c r="W110" s="277"/>
    </row>
    <row r="111" spans="1:32" ht="2.15" customHeight="1" x14ac:dyDescent="0.3">
      <c r="A111" s="162"/>
    </row>
    <row r="112" spans="1:32" ht="12.9" x14ac:dyDescent="0.3">
      <c r="A112" s="162"/>
      <c r="B112" s="302"/>
      <c r="C112" s="291"/>
      <c r="D112" s="291"/>
      <c r="E112" s="300" t="s">
        <v>78</v>
      </c>
      <c r="F112" s="291"/>
      <c r="G112" s="291"/>
      <c r="H112" s="291"/>
      <c r="I112" s="291"/>
      <c r="J112" s="291"/>
      <c r="K112" s="291"/>
      <c r="L112" s="163" t="s">
        <v>214</v>
      </c>
      <c r="N112" s="300" t="s">
        <v>83</v>
      </c>
      <c r="O112" s="291"/>
      <c r="P112" s="291"/>
      <c r="Q112" s="300" t="s">
        <v>215</v>
      </c>
      <c r="R112" s="291"/>
      <c r="S112" s="291"/>
      <c r="T112" s="300" t="s">
        <v>216</v>
      </c>
      <c r="U112" s="291"/>
      <c r="V112" s="300" t="s">
        <v>217</v>
      </c>
      <c r="W112" s="291"/>
      <c r="X112" s="291"/>
      <c r="Y112" s="300" t="s">
        <v>218</v>
      </c>
      <c r="Z112" s="291"/>
      <c r="AA112" s="291"/>
      <c r="AB112" s="300" t="s">
        <v>219</v>
      </c>
      <c r="AC112" s="291"/>
      <c r="AD112" s="163" t="s">
        <v>220</v>
      </c>
    </row>
    <row r="113" spans="1:32" ht="14.7" customHeight="1" x14ac:dyDescent="0.3">
      <c r="A113" s="162"/>
      <c r="B113" s="297">
        <v>1</v>
      </c>
      <c r="C113" s="277"/>
      <c r="D113" s="277"/>
      <c r="E113" s="298" t="s">
        <v>221</v>
      </c>
      <c r="F113" s="277"/>
      <c r="G113" s="277"/>
      <c r="H113" s="277"/>
      <c r="I113" s="277"/>
      <c r="J113" s="277"/>
      <c r="K113" s="277"/>
      <c r="L113" s="164"/>
      <c r="N113" s="299" t="s">
        <v>188</v>
      </c>
      <c r="O113" s="277"/>
      <c r="P113" s="277"/>
      <c r="Q113" s="298" t="s">
        <v>265</v>
      </c>
      <c r="R113" s="277"/>
      <c r="S113" s="277"/>
      <c r="T113" s="298" t="s">
        <v>266</v>
      </c>
      <c r="U113" s="277"/>
      <c r="V113" s="298"/>
      <c r="W113" s="277"/>
      <c r="X113" s="277"/>
      <c r="Y113" s="298"/>
      <c r="Z113" s="277"/>
      <c r="AA113" s="277"/>
      <c r="AB113" s="298"/>
      <c r="AC113" s="277"/>
      <c r="AD113" s="112"/>
    </row>
    <row r="114" spans="1:32" ht="12.75" hidden="1" customHeight="1" x14ac:dyDescent="0.3">
      <c r="A114" s="162"/>
    </row>
    <row r="115" spans="1:32" ht="14.7" customHeight="1" x14ac:dyDescent="0.3">
      <c r="A115" s="162"/>
      <c r="B115" s="295">
        <v>2</v>
      </c>
      <c r="C115" s="277"/>
      <c r="D115" s="277"/>
      <c r="E115" s="292" t="s">
        <v>159</v>
      </c>
      <c r="F115" s="277"/>
      <c r="G115" s="277"/>
      <c r="H115" s="277"/>
      <c r="I115" s="277"/>
      <c r="J115" s="277"/>
      <c r="K115" s="277"/>
      <c r="L115" s="165"/>
      <c r="N115" s="296" t="s">
        <v>177</v>
      </c>
      <c r="O115" s="277"/>
      <c r="P115" s="277"/>
      <c r="Q115" s="292"/>
      <c r="R115" s="277"/>
      <c r="S115" s="277"/>
      <c r="T115" s="292"/>
      <c r="U115" s="277"/>
      <c r="V115" s="292"/>
      <c r="W115" s="277"/>
      <c r="X115" s="277"/>
      <c r="Y115" s="292"/>
      <c r="Z115" s="277"/>
      <c r="AA115" s="277"/>
      <c r="AB115" s="292"/>
      <c r="AC115" s="277"/>
      <c r="AD115" s="166"/>
    </row>
    <row r="116" spans="1:32" ht="10.199999999999999" customHeight="1" x14ac:dyDescent="0.3">
      <c r="A116" s="162"/>
    </row>
    <row r="117" spans="1:32" ht="14.25" customHeight="1" x14ac:dyDescent="0.5">
      <c r="A117" s="162"/>
      <c r="C117" s="293" t="s">
        <v>224</v>
      </c>
      <c r="D117" s="277"/>
      <c r="E117" s="277"/>
      <c r="F117" s="277"/>
      <c r="G117" s="277"/>
      <c r="H117" s="277"/>
      <c r="I117" s="277"/>
      <c r="J117" s="293" t="s">
        <v>225</v>
      </c>
      <c r="K117" s="277"/>
      <c r="L117" s="277"/>
      <c r="M117" s="277"/>
      <c r="N117" s="277"/>
      <c r="O117" s="293" t="s">
        <v>175</v>
      </c>
      <c r="P117" s="277"/>
      <c r="Q117" s="277"/>
      <c r="R117" s="277"/>
      <c r="S117" s="293" t="s">
        <v>174</v>
      </c>
      <c r="T117" s="277"/>
      <c r="U117" s="277"/>
      <c r="V117" s="277"/>
      <c r="W117" s="294" t="s">
        <v>226</v>
      </c>
      <c r="X117" s="277"/>
      <c r="Y117" s="277"/>
      <c r="Z117" s="277"/>
      <c r="AA117" s="277"/>
      <c r="AB117" s="277"/>
      <c r="AC117" s="277"/>
      <c r="AD117" s="277"/>
      <c r="AE117" s="277"/>
      <c r="AF117" s="277"/>
    </row>
    <row r="118" spans="1:32" ht="15" x14ac:dyDescent="0.3">
      <c r="A118" s="162"/>
      <c r="C118" s="167" t="s">
        <v>227</v>
      </c>
      <c r="D118" s="290" t="s">
        <v>78</v>
      </c>
      <c r="E118" s="291"/>
      <c r="F118" s="291"/>
      <c r="G118" s="291"/>
      <c r="H118" s="291"/>
      <c r="I118" s="291"/>
      <c r="J118" s="167" t="s">
        <v>227</v>
      </c>
      <c r="K118" s="290" t="s">
        <v>83</v>
      </c>
      <c r="L118" s="291"/>
      <c r="M118" s="291"/>
      <c r="N118" s="291"/>
      <c r="O118" s="167" t="s">
        <v>227</v>
      </c>
      <c r="P118" s="290" t="s">
        <v>83</v>
      </c>
      <c r="Q118" s="291"/>
      <c r="R118" s="291"/>
      <c r="S118" s="290" t="s">
        <v>227</v>
      </c>
      <c r="T118" s="291"/>
      <c r="U118" s="290" t="s">
        <v>83</v>
      </c>
      <c r="V118" s="291"/>
      <c r="W118" s="290" t="s">
        <v>20</v>
      </c>
      <c r="X118" s="291"/>
      <c r="Y118" s="291"/>
      <c r="Z118" s="291"/>
      <c r="AA118" s="291"/>
      <c r="AB118" s="291"/>
      <c r="AC118" s="290" t="s">
        <v>228</v>
      </c>
      <c r="AD118" s="291"/>
      <c r="AE118" s="291"/>
      <c r="AF118" s="291"/>
    </row>
    <row r="119" spans="1:32" ht="12.75" hidden="1" customHeight="1" x14ac:dyDescent="0.3">
      <c r="A119" s="162"/>
    </row>
    <row r="120" spans="1:32" ht="1.95" customHeight="1" x14ac:dyDescent="0.3">
      <c r="A120" s="162"/>
    </row>
    <row r="121" spans="1:32" ht="32.5" customHeight="1" x14ac:dyDescent="0.3">
      <c r="A121" s="162"/>
      <c r="C121" s="277"/>
      <c r="D121" s="277"/>
      <c r="E121" s="277"/>
      <c r="G121" s="301" t="s">
        <v>267</v>
      </c>
      <c r="H121" s="277"/>
      <c r="I121" s="277"/>
      <c r="J121" s="277"/>
      <c r="K121" s="277"/>
      <c r="L121" s="277"/>
      <c r="M121" s="277"/>
      <c r="N121" s="277"/>
      <c r="O121" s="277"/>
      <c r="P121" s="277"/>
      <c r="Q121" s="277"/>
      <c r="R121" s="277"/>
      <c r="S121" s="277"/>
      <c r="T121" s="277"/>
      <c r="U121" s="277"/>
      <c r="V121" s="277"/>
      <c r="W121" s="277"/>
    </row>
    <row r="122" spans="1:32" ht="2.15" customHeight="1" x14ac:dyDescent="0.3">
      <c r="A122" s="162"/>
    </row>
    <row r="123" spans="1:32" ht="12.9" x14ac:dyDescent="0.3">
      <c r="A123" s="162"/>
      <c r="B123" s="302"/>
      <c r="C123" s="291"/>
      <c r="D123" s="291"/>
      <c r="E123" s="300" t="s">
        <v>78</v>
      </c>
      <c r="F123" s="291"/>
      <c r="G123" s="291"/>
      <c r="H123" s="291"/>
      <c r="I123" s="291"/>
      <c r="J123" s="291"/>
      <c r="K123" s="291"/>
      <c r="L123" s="163" t="s">
        <v>214</v>
      </c>
      <c r="N123" s="300" t="s">
        <v>83</v>
      </c>
      <c r="O123" s="291"/>
      <c r="P123" s="291"/>
      <c r="Q123" s="300" t="s">
        <v>215</v>
      </c>
      <c r="R123" s="291"/>
      <c r="S123" s="291"/>
      <c r="T123" s="300" t="s">
        <v>216</v>
      </c>
      <c r="U123" s="291"/>
      <c r="V123" s="300" t="s">
        <v>217</v>
      </c>
      <c r="W123" s="291"/>
      <c r="X123" s="291"/>
      <c r="Y123" s="300" t="s">
        <v>218</v>
      </c>
      <c r="Z123" s="291"/>
      <c r="AA123" s="291"/>
      <c r="AB123" s="300" t="s">
        <v>219</v>
      </c>
      <c r="AC123" s="291"/>
      <c r="AD123" s="163" t="s">
        <v>220</v>
      </c>
    </row>
    <row r="124" spans="1:32" ht="14.7" customHeight="1" x14ac:dyDescent="0.3">
      <c r="A124" s="162"/>
      <c r="B124" s="297">
        <v>1</v>
      </c>
      <c r="C124" s="277"/>
      <c r="D124" s="277"/>
      <c r="E124" s="298" t="s">
        <v>230</v>
      </c>
      <c r="F124" s="277"/>
      <c r="G124" s="277"/>
      <c r="H124" s="277"/>
      <c r="I124" s="277"/>
      <c r="J124" s="277"/>
      <c r="K124" s="277"/>
      <c r="L124" s="164"/>
      <c r="N124" s="299" t="s">
        <v>189</v>
      </c>
      <c r="O124" s="277"/>
      <c r="P124" s="277"/>
      <c r="Q124" s="298" t="s">
        <v>268</v>
      </c>
      <c r="R124" s="277"/>
      <c r="S124" s="277"/>
      <c r="T124" s="298" t="s">
        <v>269</v>
      </c>
      <c r="U124" s="277"/>
      <c r="V124" s="298"/>
      <c r="W124" s="277"/>
      <c r="X124" s="277"/>
      <c r="Y124" s="298"/>
      <c r="Z124" s="277"/>
      <c r="AA124" s="277"/>
      <c r="AB124" s="298"/>
      <c r="AC124" s="277"/>
      <c r="AD124" s="112"/>
    </row>
    <row r="125" spans="1:32" ht="12.75" hidden="1" customHeight="1" x14ac:dyDescent="0.3">
      <c r="A125" s="162"/>
    </row>
    <row r="126" spans="1:32" ht="14.7" customHeight="1" x14ac:dyDescent="0.3">
      <c r="A126" s="162"/>
      <c r="B126" s="295">
        <v>2</v>
      </c>
      <c r="C126" s="277"/>
      <c r="D126" s="277"/>
      <c r="E126" s="292" t="s">
        <v>120</v>
      </c>
      <c r="F126" s="277"/>
      <c r="G126" s="277"/>
      <c r="H126" s="277"/>
      <c r="I126" s="277"/>
      <c r="J126" s="277"/>
      <c r="K126" s="277"/>
      <c r="L126" s="165"/>
      <c r="N126" s="296" t="s">
        <v>177</v>
      </c>
      <c r="O126" s="277"/>
      <c r="P126" s="277"/>
      <c r="Q126" s="292"/>
      <c r="R126" s="277"/>
      <c r="S126" s="277"/>
      <c r="T126" s="292"/>
      <c r="U126" s="277"/>
      <c r="V126" s="292"/>
      <c r="W126" s="277"/>
      <c r="X126" s="277"/>
      <c r="Y126" s="292"/>
      <c r="Z126" s="277"/>
      <c r="AA126" s="277"/>
      <c r="AB126" s="292"/>
      <c r="AC126" s="277"/>
      <c r="AD126" s="166"/>
    </row>
    <row r="127" spans="1:32" ht="14.7" customHeight="1" x14ac:dyDescent="0.3">
      <c r="A127" s="162"/>
      <c r="B127" s="297">
        <v>2</v>
      </c>
      <c r="C127" s="277"/>
      <c r="D127" s="277"/>
      <c r="E127" s="298" t="s">
        <v>162</v>
      </c>
      <c r="F127" s="277"/>
      <c r="G127" s="277"/>
      <c r="H127" s="277"/>
      <c r="I127" s="277"/>
      <c r="J127" s="277"/>
      <c r="K127" s="277"/>
      <c r="L127" s="164"/>
      <c r="N127" s="299" t="s">
        <v>177</v>
      </c>
      <c r="O127" s="277"/>
      <c r="P127" s="277"/>
      <c r="Q127" s="298"/>
      <c r="R127" s="277"/>
      <c r="S127" s="277"/>
      <c r="T127" s="298"/>
      <c r="U127" s="277"/>
      <c r="V127" s="298"/>
      <c r="W127" s="277"/>
      <c r="X127" s="277"/>
      <c r="Y127" s="298"/>
      <c r="Z127" s="277"/>
      <c r="AA127" s="277"/>
      <c r="AB127" s="298"/>
      <c r="AC127" s="277"/>
      <c r="AD127" s="112"/>
    </row>
    <row r="128" spans="1:32" ht="12.75" hidden="1" customHeight="1" x14ac:dyDescent="0.3">
      <c r="A128" s="162"/>
    </row>
    <row r="129" spans="1:32" ht="10.199999999999999" customHeight="1" x14ac:dyDescent="0.3">
      <c r="A129" s="162"/>
    </row>
    <row r="130" spans="1:32" ht="14.25" customHeight="1" x14ac:dyDescent="0.5">
      <c r="A130" s="162"/>
      <c r="C130" s="293" t="s">
        <v>224</v>
      </c>
      <c r="D130" s="277"/>
      <c r="E130" s="277"/>
      <c r="F130" s="277"/>
      <c r="G130" s="277"/>
      <c r="H130" s="277"/>
      <c r="I130" s="277"/>
      <c r="J130" s="293" t="s">
        <v>225</v>
      </c>
      <c r="K130" s="277"/>
      <c r="L130" s="277"/>
      <c r="M130" s="277"/>
      <c r="N130" s="277"/>
      <c r="O130" s="293" t="s">
        <v>175</v>
      </c>
      <c r="P130" s="277"/>
      <c r="Q130" s="277"/>
      <c r="R130" s="277"/>
      <c r="S130" s="293" t="s">
        <v>174</v>
      </c>
      <c r="T130" s="277"/>
      <c r="U130" s="277"/>
      <c r="V130" s="277"/>
      <c r="W130" s="294" t="s">
        <v>226</v>
      </c>
      <c r="X130" s="277"/>
      <c r="Y130" s="277"/>
      <c r="Z130" s="277"/>
      <c r="AA130" s="277"/>
      <c r="AB130" s="277"/>
      <c r="AC130" s="277"/>
      <c r="AD130" s="277"/>
      <c r="AE130" s="277"/>
      <c r="AF130" s="277"/>
    </row>
    <row r="131" spans="1:32" ht="15" x14ac:dyDescent="0.3">
      <c r="A131" s="162"/>
      <c r="C131" s="167" t="s">
        <v>227</v>
      </c>
      <c r="D131" s="290" t="s">
        <v>78</v>
      </c>
      <c r="E131" s="291"/>
      <c r="F131" s="291"/>
      <c r="G131" s="291"/>
      <c r="H131" s="291"/>
      <c r="I131" s="291"/>
      <c r="J131" s="167" t="s">
        <v>227</v>
      </c>
      <c r="K131" s="290" t="s">
        <v>83</v>
      </c>
      <c r="L131" s="291"/>
      <c r="M131" s="291"/>
      <c r="N131" s="291"/>
      <c r="O131" s="167" t="s">
        <v>227</v>
      </c>
      <c r="P131" s="290" t="s">
        <v>83</v>
      </c>
      <c r="Q131" s="291"/>
      <c r="R131" s="291"/>
      <c r="S131" s="290" t="s">
        <v>227</v>
      </c>
      <c r="T131" s="291"/>
      <c r="U131" s="290" t="s">
        <v>83</v>
      </c>
      <c r="V131" s="291"/>
      <c r="W131" s="290" t="s">
        <v>20</v>
      </c>
      <c r="X131" s="291"/>
      <c r="Y131" s="291"/>
      <c r="Z131" s="291"/>
      <c r="AA131" s="291"/>
      <c r="AB131" s="291"/>
      <c r="AC131" s="290" t="s">
        <v>228</v>
      </c>
      <c r="AD131" s="291"/>
      <c r="AE131" s="291"/>
      <c r="AF131" s="291"/>
    </row>
    <row r="132" spans="1:32" ht="12.75" hidden="1" customHeight="1" x14ac:dyDescent="0.3">
      <c r="A132" s="162"/>
    </row>
    <row r="133" spans="1:32" ht="1.95" customHeight="1" x14ac:dyDescent="0.3">
      <c r="A133" s="162"/>
    </row>
    <row r="134" spans="1:32" ht="12.75" hidden="1" customHeight="1" x14ac:dyDescent="0.3"/>
    <row r="135" spans="1:32" ht="32.5" customHeight="1" x14ac:dyDescent="0.3">
      <c r="A135" s="162"/>
      <c r="C135" s="277"/>
      <c r="D135" s="277"/>
      <c r="E135" s="277"/>
      <c r="G135" s="301" t="s">
        <v>270</v>
      </c>
      <c r="H135" s="277"/>
      <c r="I135" s="277"/>
      <c r="J135" s="277"/>
      <c r="K135" s="277"/>
      <c r="L135" s="277"/>
      <c r="M135" s="277"/>
      <c r="N135" s="277"/>
      <c r="O135" s="277"/>
      <c r="P135" s="277"/>
      <c r="Q135" s="277"/>
      <c r="R135" s="277"/>
      <c r="S135" s="277"/>
      <c r="T135" s="277"/>
      <c r="U135" s="277"/>
      <c r="V135" s="277"/>
      <c r="W135" s="277"/>
    </row>
    <row r="136" spans="1:32" ht="2.15" customHeight="1" x14ac:dyDescent="0.3">
      <c r="A136" s="162"/>
    </row>
    <row r="137" spans="1:32" ht="12.9" x14ac:dyDescent="0.3">
      <c r="A137" s="162"/>
      <c r="B137" s="302"/>
      <c r="C137" s="291"/>
      <c r="D137" s="291"/>
      <c r="E137" s="300" t="s">
        <v>78</v>
      </c>
      <c r="F137" s="291"/>
      <c r="G137" s="291"/>
      <c r="H137" s="291"/>
      <c r="I137" s="291"/>
      <c r="J137" s="291"/>
      <c r="K137" s="291"/>
      <c r="L137" s="163" t="s">
        <v>214</v>
      </c>
      <c r="N137" s="300" t="s">
        <v>83</v>
      </c>
      <c r="O137" s="291"/>
      <c r="P137" s="291"/>
      <c r="Q137" s="300" t="s">
        <v>215</v>
      </c>
      <c r="R137" s="291"/>
      <c r="S137" s="291"/>
      <c r="T137" s="300" t="s">
        <v>216</v>
      </c>
      <c r="U137" s="291"/>
      <c r="V137" s="300" t="s">
        <v>217</v>
      </c>
      <c r="W137" s="291"/>
      <c r="X137" s="291"/>
      <c r="Y137" s="300" t="s">
        <v>218</v>
      </c>
      <c r="Z137" s="291"/>
      <c r="AA137" s="291"/>
      <c r="AB137" s="300" t="s">
        <v>219</v>
      </c>
      <c r="AC137" s="291"/>
      <c r="AD137" s="163" t="s">
        <v>220</v>
      </c>
    </row>
    <row r="138" spans="1:32" ht="14.7" customHeight="1" x14ac:dyDescent="0.3">
      <c r="A138" s="162"/>
      <c r="B138" s="297">
        <v>1</v>
      </c>
      <c r="C138" s="277"/>
      <c r="D138" s="277"/>
      <c r="E138" s="298" t="s">
        <v>234</v>
      </c>
      <c r="F138" s="277"/>
      <c r="G138" s="277"/>
      <c r="H138" s="277"/>
      <c r="I138" s="277"/>
      <c r="J138" s="277"/>
      <c r="K138" s="277"/>
      <c r="L138" s="164"/>
      <c r="N138" s="299" t="s">
        <v>191</v>
      </c>
      <c r="O138" s="277"/>
      <c r="P138" s="277"/>
      <c r="Q138" s="298" t="s">
        <v>271</v>
      </c>
      <c r="R138" s="277"/>
      <c r="S138" s="277"/>
      <c r="T138" s="298" t="s">
        <v>272</v>
      </c>
      <c r="U138" s="277"/>
      <c r="V138" s="298"/>
      <c r="W138" s="277"/>
      <c r="X138" s="277"/>
      <c r="Y138" s="298"/>
      <c r="Z138" s="277"/>
      <c r="AA138" s="277"/>
      <c r="AB138" s="298"/>
      <c r="AC138" s="277"/>
      <c r="AD138" s="112"/>
    </row>
    <row r="139" spans="1:32" ht="12.75" hidden="1" customHeight="1" x14ac:dyDescent="0.3">
      <c r="A139" s="162"/>
    </row>
    <row r="140" spans="1:32" ht="14.7" customHeight="1" x14ac:dyDescent="0.3">
      <c r="A140" s="162"/>
      <c r="B140" s="295">
        <v>2</v>
      </c>
      <c r="C140" s="277"/>
      <c r="D140" s="277"/>
      <c r="E140" s="292" t="s">
        <v>237</v>
      </c>
      <c r="F140" s="277"/>
      <c r="G140" s="277"/>
      <c r="H140" s="277"/>
      <c r="I140" s="277"/>
      <c r="J140" s="277"/>
      <c r="K140" s="277"/>
      <c r="L140" s="165"/>
      <c r="N140" s="296" t="s">
        <v>192</v>
      </c>
      <c r="O140" s="277"/>
      <c r="P140" s="277"/>
      <c r="Q140" s="292"/>
      <c r="R140" s="277"/>
      <c r="S140" s="277"/>
      <c r="T140" s="292"/>
      <c r="U140" s="277"/>
      <c r="V140" s="292"/>
      <c r="W140" s="277"/>
      <c r="X140" s="277"/>
      <c r="Y140" s="292"/>
      <c r="Z140" s="277"/>
      <c r="AA140" s="277"/>
      <c r="AB140" s="292"/>
      <c r="AC140" s="277"/>
      <c r="AD140" s="166"/>
    </row>
    <row r="141" spans="1:32" ht="14.7" customHeight="1" x14ac:dyDescent="0.3">
      <c r="A141" s="162"/>
      <c r="B141" s="297">
        <v>3</v>
      </c>
      <c r="C141" s="277"/>
      <c r="D141" s="277"/>
      <c r="E141" s="298" t="s">
        <v>164</v>
      </c>
      <c r="F141" s="277"/>
      <c r="G141" s="277"/>
      <c r="H141" s="277"/>
      <c r="I141" s="277"/>
      <c r="J141" s="277"/>
      <c r="K141" s="277"/>
      <c r="L141" s="164"/>
      <c r="N141" s="299" t="s">
        <v>177</v>
      </c>
      <c r="O141" s="277"/>
      <c r="P141" s="277"/>
      <c r="Q141" s="298"/>
      <c r="R141" s="277"/>
      <c r="S141" s="277"/>
      <c r="T141" s="298"/>
      <c r="U141" s="277"/>
      <c r="V141" s="298"/>
      <c r="W141" s="277"/>
      <c r="X141" s="277"/>
      <c r="Y141" s="298"/>
      <c r="Z141" s="277"/>
      <c r="AA141" s="277"/>
      <c r="AB141" s="298"/>
      <c r="AC141" s="277"/>
      <c r="AD141" s="112"/>
    </row>
    <row r="142" spans="1:32" ht="12.75" hidden="1" customHeight="1" x14ac:dyDescent="0.3">
      <c r="A142" s="162"/>
    </row>
    <row r="143" spans="1:32" ht="10.199999999999999" customHeight="1" x14ac:dyDescent="0.3">
      <c r="A143" s="162"/>
    </row>
    <row r="144" spans="1:32" ht="14.25" customHeight="1" x14ac:dyDescent="0.5">
      <c r="A144" s="162"/>
      <c r="C144" s="293" t="s">
        <v>224</v>
      </c>
      <c r="D144" s="277"/>
      <c r="E144" s="277"/>
      <c r="F144" s="277"/>
      <c r="G144" s="277"/>
      <c r="H144" s="277"/>
      <c r="I144" s="277"/>
      <c r="J144" s="293" t="s">
        <v>225</v>
      </c>
      <c r="K144" s="277"/>
      <c r="L144" s="277"/>
      <c r="M144" s="277"/>
      <c r="N144" s="277"/>
      <c r="O144" s="293" t="s">
        <v>175</v>
      </c>
      <c r="P144" s="277"/>
      <c r="Q144" s="277"/>
      <c r="R144" s="277"/>
      <c r="S144" s="293" t="s">
        <v>174</v>
      </c>
      <c r="T144" s="277"/>
      <c r="U144" s="277"/>
      <c r="V144" s="277"/>
      <c r="W144" s="294" t="s">
        <v>226</v>
      </c>
      <c r="X144" s="277"/>
      <c r="Y144" s="277"/>
      <c r="Z144" s="277"/>
      <c r="AA144" s="277"/>
      <c r="AB144" s="277"/>
      <c r="AC144" s="277"/>
      <c r="AD144" s="277"/>
      <c r="AE144" s="277"/>
      <c r="AF144" s="277"/>
    </row>
    <row r="145" spans="1:32" ht="15" x14ac:dyDescent="0.3">
      <c r="A145" s="162"/>
      <c r="C145" s="167" t="s">
        <v>227</v>
      </c>
      <c r="D145" s="290" t="s">
        <v>78</v>
      </c>
      <c r="E145" s="291"/>
      <c r="F145" s="291"/>
      <c r="G145" s="291"/>
      <c r="H145" s="291"/>
      <c r="I145" s="291"/>
      <c r="J145" s="167" t="s">
        <v>227</v>
      </c>
      <c r="K145" s="290" t="s">
        <v>83</v>
      </c>
      <c r="L145" s="291"/>
      <c r="M145" s="291"/>
      <c r="N145" s="291"/>
      <c r="O145" s="167" t="s">
        <v>227</v>
      </c>
      <c r="P145" s="290" t="s">
        <v>83</v>
      </c>
      <c r="Q145" s="291"/>
      <c r="R145" s="291"/>
      <c r="S145" s="290" t="s">
        <v>227</v>
      </c>
      <c r="T145" s="291"/>
      <c r="U145" s="290" t="s">
        <v>83</v>
      </c>
      <c r="V145" s="291"/>
      <c r="W145" s="290" t="s">
        <v>20</v>
      </c>
      <c r="X145" s="291"/>
      <c r="Y145" s="291"/>
      <c r="Z145" s="291"/>
      <c r="AA145" s="291"/>
      <c r="AB145" s="291"/>
      <c r="AC145" s="290" t="s">
        <v>228</v>
      </c>
      <c r="AD145" s="291"/>
      <c r="AE145" s="291"/>
      <c r="AF145" s="291"/>
    </row>
    <row r="146" spans="1:32" ht="12.75" hidden="1" customHeight="1" x14ac:dyDescent="0.3">
      <c r="A146" s="162"/>
    </row>
    <row r="147" spans="1:32" ht="1.95" customHeight="1" x14ac:dyDescent="0.3">
      <c r="A147" s="162"/>
    </row>
    <row r="148" spans="1:32" ht="12.75" hidden="1" customHeight="1" x14ac:dyDescent="0.3"/>
    <row r="149" spans="1:32" ht="32.5" customHeight="1" x14ac:dyDescent="0.3">
      <c r="A149" s="162"/>
      <c r="C149" s="277"/>
      <c r="D149" s="277"/>
      <c r="E149" s="277"/>
      <c r="G149" s="301" t="s">
        <v>273</v>
      </c>
      <c r="H149" s="277"/>
      <c r="I149" s="277"/>
      <c r="J149" s="277"/>
      <c r="K149" s="277"/>
      <c r="L149" s="277"/>
      <c r="M149" s="277"/>
      <c r="N149" s="277"/>
      <c r="O149" s="277"/>
      <c r="P149" s="277"/>
      <c r="Q149" s="277"/>
      <c r="R149" s="277"/>
      <c r="S149" s="277"/>
      <c r="T149" s="277"/>
      <c r="U149" s="277"/>
      <c r="V149" s="277"/>
      <c r="W149" s="277"/>
    </row>
    <row r="150" spans="1:32" ht="2.15" customHeight="1" x14ac:dyDescent="0.3">
      <c r="A150" s="162"/>
    </row>
    <row r="151" spans="1:32" ht="12.9" x14ac:dyDescent="0.3">
      <c r="A151" s="162"/>
      <c r="B151" s="302"/>
      <c r="C151" s="291"/>
      <c r="D151" s="291"/>
      <c r="E151" s="300" t="s">
        <v>78</v>
      </c>
      <c r="F151" s="291"/>
      <c r="G151" s="291"/>
      <c r="H151" s="291"/>
      <c r="I151" s="291"/>
      <c r="J151" s="291"/>
      <c r="K151" s="291"/>
      <c r="L151" s="163" t="s">
        <v>214</v>
      </c>
      <c r="N151" s="300" t="s">
        <v>83</v>
      </c>
      <c r="O151" s="291"/>
      <c r="P151" s="291"/>
      <c r="Q151" s="300" t="s">
        <v>215</v>
      </c>
      <c r="R151" s="291"/>
      <c r="S151" s="291"/>
      <c r="T151" s="300" t="s">
        <v>216</v>
      </c>
      <c r="U151" s="291"/>
      <c r="V151" s="300" t="s">
        <v>217</v>
      </c>
      <c r="W151" s="291"/>
      <c r="X151" s="291"/>
      <c r="Y151" s="300" t="s">
        <v>218</v>
      </c>
      <c r="Z151" s="291"/>
      <c r="AA151" s="291"/>
      <c r="AB151" s="300" t="s">
        <v>219</v>
      </c>
      <c r="AC151" s="291"/>
      <c r="AD151" s="163" t="s">
        <v>220</v>
      </c>
    </row>
    <row r="152" spans="1:32" ht="14.7" customHeight="1" x14ac:dyDescent="0.3">
      <c r="A152" s="162"/>
      <c r="B152" s="297">
        <v>1</v>
      </c>
      <c r="C152" s="277"/>
      <c r="D152" s="277"/>
      <c r="E152" s="298" t="s">
        <v>274</v>
      </c>
      <c r="F152" s="277"/>
      <c r="G152" s="277"/>
      <c r="H152" s="277"/>
      <c r="I152" s="277"/>
      <c r="J152" s="277"/>
      <c r="K152" s="277"/>
      <c r="L152" s="164"/>
      <c r="N152" s="299" t="s">
        <v>193</v>
      </c>
      <c r="O152" s="277"/>
      <c r="P152" s="277"/>
      <c r="Q152" s="298" t="s">
        <v>275</v>
      </c>
      <c r="R152" s="277"/>
      <c r="S152" s="277"/>
      <c r="T152" s="298" t="s">
        <v>276</v>
      </c>
      <c r="U152" s="277"/>
      <c r="V152" s="298"/>
      <c r="W152" s="277"/>
      <c r="X152" s="277"/>
      <c r="Y152" s="298"/>
      <c r="Z152" s="277"/>
      <c r="AA152" s="277"/>
      <c r="AB152" s="298"/>
      <c r="AC152" s="277"/>
      <c r="AD152" s="112"/>
    </row>
    <row r="153" spans="1:32" ht="12.75" hidden="1" customHeight="1" x14ac:dyDescent="0.3">
      <c r="A153" s="162"/>
    </row>
    <row r="154" spans="1:32" ht="14.7" customHeight="1" x14ac:dyDescent="0.3">
      <c r="A154" s="162"/>
      <c r="B154" s="295">
        <v>2</v>
      </c>
      <c r="C154" s="277"/>
      <c r="D154" s="277"/>
      <c r="E154" s="292" t="s">
        <v>152</v>
      </c>
      <c r="F154" s="277"/>
      <c r="G154" s="277"/>
      <c r="H154" s="277"/>
      <c r="I154" s="277"/>
      <c r="J154" s="277"/>
      <c r="K154" s="277"/>
      <c r="L154" s="165"/>
      <c r="N154" s="296" t="s">
        <v>194</v>
      </c>
      <c r="O154" s="277"/>
      <c r="P154" s="277"/>
      <c r="Q154" s="292"/>
      <c r="R154" s="277"/>
      <c r="S154" s="277"/>
      <c r="T154" s="292" t="s">
        <v>277</v>
      </c>
      <c r="U154" s="277"/>
      <c r="V154" s="292"/>
      <c r="W154" s="277"/>
      <c r="X154" s="277"/>
      <c r="Y154" s="292"/>
      <c r="Z154" s="277"/>
      <c r="AA154" s="277"/>
      <c r="AB154" s="292"/>
      <c r="AC154" s="277"/>
      <c r="AD154" s="166"/>
    </row>
    <row r="155" spans="1:32" ht="14.7" customHeight="1" x14ac:dyDescent="0.3">
      <c r="A155" s="162"/>
      <c r="B155" s="297">
        <v>3</v>
      </c>
      <c r="C155" s="277"/>
      <c r="D155" s="277"/>
      <c r="E155" s="298" t="s">
        <v>166</v>
      </c>
      <c r="F155" s="277"/>
      <c r="G155" s="277"/>
      <c r="H155" s="277"/>
      <c r="I155" s="277"/>
      <c r="J155" s="277"/>
      <c r="K155" s="277"/>
      <c r="L155" s="164"/>
      <c r="N155" s="299" t="s">
        <v>177</v>
      </c>
      <c r="O155" s="277"/>
      <c r="P155" s="277"/>
      <c r="Q155" s="298"/>
      <c r="R155" s="277"/>
      <c r="S155" s="277"/>
      <c r="T155" s="298"/>
      <c r="U155" s="277"/>
      <c r="V155" s="298"/>
      <c r="W155" s="277"/>
      <c r="X155" s="277"/>
      <c r="Y155" s="298"/>
      <c r="Z155" s="277"/>
      <c r="AA155" s="277"/>
      <c r="AB155" s="298"/>
      <c r="AC155" s="277"/>
      <c r="AD155" s="112"/>
    </row>
    <row r="156" spans="1:32" ht="12.75" hidden="1" customHeight="1" x14ac:dyDescent="0.3">
      <c r="A156" s="162"/>
    </row>
    <row r="157" spans="1:32" ht="10.199999999999999" customHeight="1" x14ac:dyDescent="0.3">
      <c r="A157" s="162"/>
    </row>
    <row r="158" spans="1:32" ht="14.25" customHeight="1" x14ac:dyDescent="0.5">
      <c r="A158" s="162"/>
      <c r="C158" s="293" t="s">
        <v>224</v>
      </c>
      <c r="D158" s="277"/>
      <c r="E158" s="277"/>
      <c r="F158" s="277"/>
      <c r="G158" s="277"/>
      <c r="H158" s="277"/>
      <c r="I158" s="277"/>
      <c r="J158" s="293" t="s">
        <v>225</v>
      </c>
      <c r="K158" s="277"/>
      <c r="L158" s="277"/>
      <c r="M158" s="277"/>
      <c r="N158" s="277"/>
      <c r="O158" s="293" t="s">
        <v>175</v>
      </c>
      <c r="P158" s="277"/>
      <c r="Q158" s="277"/>
      <c r="R158" s="277"/>
      <c r="S158" s="293" t="s">
        <v>174</v>
      </c>
      <c r="T158" s="277"/>
      <c r="U158" s="277"/>
      <c r="V158" s="277"/>
      <c r="W158" s="294" t="s">
        <v>226</v>
      </c>
      <c r="X158" s="277"/>
      <c r="Y158" s="277"/>
      <c r="Z158" s="277"/>
      <c r="AA158" s="277"/>
      <c r="AB158" s="277"/>
      <c r="AC158" s="277"/>
      <c r="AD158" s="277"/>
      <c r="AE158" s="277"/>
      <c r="AF158" s="277"/>
    </row>
    <row r="159" spans="1:32" ht="15" x14ac:dyDescent="0.3">
      <c r="A159" s="162"/>
      <c r="C159" s="167" t="s">
        <v>227</v>
      </c>
      <c r="D159" s="290" t="s">
        <v>78</v>
      </c>
      <c r="E159" s="291"/>
      <c r="F159" s="291"/>
      <c r="G159" s="291"/>
      <c r="H159" s="291"/>
      <c r="I159" s="291"/>
      <c r="J159" s="167" t="s">
        <v>227</v>
      </c>
      <c r="K159" s="290" t="s">
        <v>83</v>
      </c>
      <c r="L159" s="291"/>
      <c r="M159" s="291"/>
      <c r="N159" s="291"/>
      <c r="O159" s="167" t="s">
        <v>227</v>
      </c>
      <c r="P159" s="290" t="s">
        <v>83</v>
      </c>
      <c r="Q159" s="291"/>
      <c r="R159" s="291"/>
      <c r="S159" s="290" t="s">
        <v>227</v>
      </c>
      <c r="T159" s="291"/>
      <c r="U159" s="290" t="s">
        <v>83</v>
      </c>
      <c r="V159" s="291"/>
      <c r="W159" s="290" t="s">
        <v>20</v>
      </c>
      <c r="X159" s="291"/>
      <c r="Y159" s="291"/>
      <c r="Z159" s="291"/>
      <c r="AA159" s="291"/>
      <c r="AB159" s="291"/>
      <c r="AC159" s="290" t="s">
        <v>228</v>
      </c>
      <c r="AD159" s="291"/>
      <c r="AE159" s="291"/>
      <c r="AF159" s="291"/>
    </row>
    <row r="160" spans="1:32" ht="12.75" hidden="1" customHeight="1" x14ac:dyDescent="0.3">
      <c r="A160" s="162"/>
    </row>
    <row r="161" spans="1:32" ht="1.95" customHeight="1" x14ac:dyDescent="0.3">
      <c r="A161" s="162"/>
    </row>
    <row r="162" spans="1:32" ht="32.5" customHeight="1" x14ac:dyDescent="0.3">
      <c r="A162" s="162"/>
      <c r="C162" s="277"/>
      <c r="D162" s="277"/>
      <c r="E162" s="277"/>
      <c r="G162" s="301" t="s">
        <v>278</v>
      </c>
      <c r="H162" s="277"/>
      <c r="I162" s="277"/>
      <c r="J162" s="277"/>
      <c r="K162" s="277"/>
      <c r="L162" s="277"/>
      <c r="M162" s="277"/>
      <c r="N162" s="277"/>
      <c r="O162" s="277"/>
      <c r="P162" s="277"/>
      <c r="Q162" s="277"/>
      <c r="R162" s="277"/>
      <c r="S162" s="277"/>
      <c r="T162" s="277"/>
      <c r="U162" s="277"/>
      <c r="V162" s="277"/>
      <c r="W162" s="277"/>
    </row>
    <row r="163" spans="1:32" ht="2.15" customHeight="1" x14ac:dyDescent="0.3">
      <c r="A163" s="162"/>
    </row>
    <row r="164" spans="1:32" ht="12.9" x14ac:dyDescent="0.3">
      <c r="A164" s="162"/>
      <c r="B164" s="302"/>
      <c r="C164" s="291"/>
      <c r="D164" s="291"/>
      <c r="E164" s="300" t="s">
        <v>78</v>
      </c>
      <c r="F164" s="291"/>
      <c r="G164" s="291"/>
      <c r="H164" s="291"/>
      <c r="I164" s="291"/>
      <c r="J164" s="291"/>
      <c r="K164" s="291"/>
      <c r="L164" s="163" t="s">
        <v>214</v>
      </c>
      <c r="N164" s="300" t="s">
        <v>83</v>
      </c>
      <c r="O164" s="291"/>
      <c r="P164" s="291"/>
      <c r="Q164" s="300" t="s">
        <v>215</v>
      </c>
      <c r="R164" s="291"/>
      <c r="S164" s="291"/>
      <c r="T164" s="300" t="s">
        <v>216</v>
      </c>
      <c r="U164" s="291"/>
      <c r="V164" s="300" t="s">
        <v>217</v>
      </c>
      <c r="W164" s="291"/>
      <c r="X164" s="291"/>
      <c r="Y164" s="300" t="s">
        <v>218</v>
      </c>
      <c r="Z164" s="291"/>
      <c r="AA164" s="291"/>
      <c r="AB164" s="300" t="s">
        <v>219</v>
      </c>
      <c r="AC164" s="291"/>
      <c r="AD164" s="163" t="s">
        <v>220</v>
      </c>
    </row>
    <row r="165" spans="1:32" ht="14.7" customHeight="1" x14ac:dyDescent="0.3">
      <c r="A165" s="162"/>
      <c r="B165" s="297">
        <v>1</v>
      </c>
      <c r="C165" s="277"/>
      <c r="D165" s="277"/>
      <c r="E165" s="298" t="s">
        <v>221</v>
      </c>
      <c r="F165" s="277"/>
      <c r="G165" s="277"/>
      <c r="H165" s="277"/>
      <c r="I165" s="277"/>
      <c r="J165" s="277"/>
      <c r="K165" s="277"/>
      <c r="L165" s="164"/>
      <c r="N165" s="299" t="s">
        <v>279</v>
      </c>
      <c r="O165" s="277"/>
      <c r="P165" s="277"/>
      <c r="Q165" s="298" t="s">
        <v>280</v>
      </c>
      <c r="R165" s="277"/>
      <c r="S165" s="277"/>
      <c r="T165" s="298" t="s">
        <v>281</v>
      </c>
      <c r="U165" s="277"/>
      <c r="V165" s="298"/>
      <c r="W165" s="277"/>
      <c r="X165" s="277"/>
      <c r="Y165" s="298"/>
      <c r="Z165" s="277"/>
      <c r="AA165" s="277"/>
      <c r="AB165" s="298"/>
      <c r="AC165" s="277"/>
      <c r="AD165" s="112"/>
    </row>
    <row r="166" spans="1:32" ht="12.75" hidden="1" customHeight="1" x14ac:dyDescent="0.3">
      <c r="A166" s="162"/>
    </row>
    <row r="167" spans="1:32" ht="14.7" customHeight="1" x14ac:dyDescent="0.3">
      <c r="A167" s="162"/>
      <c r="B167" s="295">
        <v>2</v>
      </c>
      <c r="C167" s="277"/>
      <c r="D167" s="277"/>
      <c r="E167" s="292" t="s">
        <v>130</v>
      </c>
      <c r="F167" s="277"/>
      <c r="G167" s="277"/>
      <c r="H167" s="277"/>
      <c r="I167" s="277"/>
      <c r="J167" s="277"/>
      <c r="K167" s="277"/>
      <c r="L167" s="165"/>
      <c r="N167" s="296" t="s">
        <v>282</v>
      </c>
      <c r="O167" s="277"/>
      <c r="P167" s="277"/>
      <c r="Q167" s="292" t="s">
        <v>283</v>
      </c>
      <c r="R167" s="277"/>
      <c r="S167" s="277"/>
      <c r="T167" s="292" t="s">
        <v>284</v>
      </c>
      <c r="U167" s="277"/>
      <c r="V167" s="292"/>
      <c r="W167" s="277"/>
      <c r="X167" s="277"/>
      <c r="Y167" s="292"/>
      <c r="Z167" s="277"/>
      <c r="AA167" s="277"/>
      <c r="AB167" s="292"/>
      <c r="AC167" s="277"/>
      <c r="AD167" s="166"/>
    </row>
    <row r="168" spans="1:32" ht="10.199999999999999" customHeight="1" x14ac:dyDescent="0.3">
      <c r="A168" s="162"/>
    </row>
    <row r="169" spans="1:32" ht="14.25" customHeight="1" x14ac:dyDescent="0.5">
      <c r="A169" s="162"/>
      <c r="C169" s="293" t="s">
        <v>224</v>
      </c>
      <c r="D169" s="277"/>
      <c r="E169" s="277"/>
      <c r="F169" s="277"/>
      <c r="G169" s="277"/>
      <c r="H169" s="277"/>
      <c r="I169" s="277"/>
      <c r="J169" s="293" t="s">
        <v>225</v>
      </c>
      <c r="K169" s="277"/>
      <c r="L169" s="277"/>
      <c r="M169" s="277"/>
      <c r="N169" s="277"/>
      <c r="O169" s="293" t="s">
        <v>175</v>
      </c>
      <c r="P169" s="277"/>
      <c r="Q169" s="277"/>
      <c r="R169" s="277"/>
      <c r="S169" s="293" t="s">
        <v>174</v>
      </c>
      <c r="T169" s="277"/>
      <c r="U169" s="277"/>
      <c r="V169" s="277"/>
      <c r="W169" s="294" t="s">
        <v>226</v>
      </c>
      <c r="X169" s="277"/>
      <c r="Y169" s="277"/>
      <c r="Z169" s="277"/>
      <c r="AA169" s="277"/>
      <c r="AB169" s="277"/>
      <c r="AC169" s="277"/>
      <c r="AD169" s="277"/>
      <c r="AE169" s="277"/>
      <c r="AF169" s="277"/>
    </row>
    <row r="170" spans="1:32" ht="15" x14ac:dyDescent="0.3">
      <c r="A170" s="162"/>
      <c r="C170" s="167" t="s">
        <v>227</v>
      </c>
      <c r="D170" s="290" t="s">
        <v>78</v>
      </c>
      <c r="E170" s="291"/>
      <c r="F170" s="291"/>
      <c r="G170" s="291"/>
      <c r="H170" s="291"/>
      <c r="I170" s="291"/>
      <c r="J170" s="167" t="s">
        <v>227</v>
      </c>
      <c r="K170" s="290" t="s">
        <v>83</v>
      </c>
      <c r="L170" s="291"/>
      <c r="M170" s="291"/>
      <c r="N170" s="291"/>
      <c r="O170" s="167" t="s">
        <v>227</v>
      </c>
      <c r="P170" s="290" t="s">
        <v>83</v>
      </c>
      <c r="Q170" s="291"/>
      <c r="R170" s="291"/>
      <c r="S170" s="290" t="s">
        <v>227</v>
      </c>
      <c r="T170" s="291"/>
      <c r="U170" s="290" t="s">
        <v>83</v>
      </c>
      <c r="V170" s="291"/>
      <c r="W170" s="290" t="s">
        <v>20</v>
      </c>
      <c r="X170" s="291"/>
      <c r="Y170" s="291"/>
      <c r="Z170" s="291"/>
      <c r="AA170" s="291"/>
      <c r="AB170" s="291"/>
      <c r="AC170" s="290" t="s">
        <v>228</v>
      </c>
      <c r="AD170" s="291"/>
      <c r="AE170" s="291"/>
      <c r="AF170" s="291"/>
    </row>
    <row r="171" spans="1:32" ht="12.75" hidden="1" customHeight="1" x14ac:dyDescent="0.3">
      <c r="A171" s="162"/>
    </row>
    <row r="172" spans="1:32" ht="1.95" customHeight="1" x14ac:dyDescent="0.3">
      <c r="A172" s="162"/>
    </row>
    <row r="173" spans="1:32" ht="32.5" customHeight="1" x14ac:dyDescent="0.3">
      <c r="A173" s="162"/>
      <c r="C173" s="277"/>
      <c r="D173" s="277"/>
      <c r="E173" s="277"/>
      <c r="G173" s="301" t="s">
        <v>285</v>
      </c>
      <c r="H173" s="277"/>
      <c r="I173" s="277"/>
      <c r="J173" s="277"/>
      <c r="K173" s="277"/>
      <c r="L173" s="277"/>
      <c r="M173" s="277"/>
      <c r="N173" s="277"/>
      <c r="O173" s="277"/>
      <c r="P173" s="277"/>
      <c r="Q173" s="277"/>
      <c r="R173" s="277"/>
      <c r="S173" s="277"/>
      <c r="T173" s="277"/>
      <c r="U173" s="277"/>
      <c r="V173" s="277"/>
      <c r="W173" s="277"/>
    </row>
    <row r="174" spans="1:32" ht="2.15" customHeight="1" x14ac:dyDescent="0.3">
      <c r="A174" s="162"/>
    </row>
    <row r="175" spans="1:32" ht="12.9" x14ac:dyDescent="0.3">
      <c r="A175" s="162"/>
      <c r="B175" s="302"/>
      <c r="C175" s="291"/>
      <c r="D175" s="291"/>
      <c r="E175" s="300" t="s">
        <v>78</v>
      </c>
      <c r="F175" s="291"/>
      <c r="G175" s="291"/>
      <c r="H175" s="291"/>
      <c r="I175" s="291"/>
      <c r="J175" s="291"/>
      <c r="K175" s="291"/>
      <c r="L175" s="163" t="s">
        <v>214</v>
      </c>
      <c r="N175" s="300" t="s">
        <v>83</v>
      </c>
      <c r="O175" s="291"/>
      <c r="P175" s="291"/>
      <c r="Q175" s="300" t="s">
        <v>215</v>
      </c>
      <c r="R175" s="291"/>
      <c r="S175" s="291"/>
      <c r="T175" s="300" t="s">
        <v>216</v>
      </c>
      <c r="U175" s="291"/>
      <c r="V175" s="300" t="s">
        <v>217</v>
      </c>
      <c r="W175" s="291"/>
      <c r="X175" s="291"/>
      <c r="Y175" s="300" t="s">
        <v>218</v>
      </c>
      <c r="Z175" s="291"/>
      <c r="AA175" s="291"/>
      <c r="AB175" s="300" t="s">
        <v>219</v>
      </c>
      <c r="AC175" s="291"/>
      <c r="AD175" s="163" t="s">
        <v>220</v>
      </c>
    </row>
    <row r="176" spans="1:32" ht="14.7" customHeight="1" x14ac:dyDescent="0.3">
      <c r="A176" s="162"/>
      <c r="B176" s="297">
        <v>1</v>
      </c>
      <c r="C176" s="277"/>
      <c r="D176" s="277"/>
      <c r="E176" s="298" t="s">
        <v>97</v>
      </c>
      <c r="F176" s="277"/>
      <c r="G176" s="277"/>
      <c r="H176" s="277"/>
      <c r="I176" s="277"/>
      <c r="J176" s="277"/>
      <c r="K176" s="277"/>
      <c r="L176" s="164"/>
      <c r="N176" s="299" t="s">
        <v>286</v>
      </c>
      <c r="O176" s="277"/>
      <c r="P176" s="277"/>
      <c r="Q176" s="298" t="s">
        <v>287</v>
      </c>
      <c r="R176" s="277"/>
      <c r="S176" s="277"/>
      <c r="T176" s="298" t="s">
        <v>288</v>
      </c>
      <c r="U176" s="277"/>
      <c r="V176" s="298"/>
      <c r="W176" s="277"/>
      <c r="X176" s="277"/>
      <c r="Y176" s="298"/>
      <c r="Z176" s="277"/>
      <c r="AA176" s="277"/>
      <c r="AB176" s="298"/>
      <c r="AC176" s="277"/>
      <c r="AD176" s="112"/>
    </row>
    <row r="177" spans="1:32" ht="12.75" hidden="1" customHeight="1" x14ac:dyDescent="0.3">
      <c r="A177" s="162"/>
    </row>
    <row r="178" spans="1:32" ht="14.7" customHeight="1" x14ac:dyDescent="0.3">
      <c r="A178" s="162"/>
      <c r="B178" s="295">
        <v>2</v>
      </c>
      <c r="C178" s="277"/>
      <c r="D178" s="277"/>
      <c r="E178" s="292" t="s">
        <v>234</v>
      </c>
      <c r="F178" s="277"/>
      <c r="G178" s="277"/>
      <c r="H178" s="277"/>
      <c r="I178" s="277"/>
      <c r="J178" s="277"/>
      <c r="K178" s="277"/>
      <c r="L178" s="165"/>
      <c r="N178" s="296" t="s">
        <v>289</v>
      </c>
      <c r="O178" s="277"/>
      <c r="P178" s="277"/>
      <c r="Q178" s="292" t="s">
        <v>290</v>
      </c>
      <c r="R178" s="277"/>
      <c r="S178" s="277"/>
      <c r="T178" s="292" t="s">
        <v>291</v>
      </c>
      <c r="U178" s="277"/>
      <c r="V178" s="292"/>
      <c r="W178" s="277"/>
      <c r="X178" s="277"/>
      <c r="Y178" s="292"/>
      <c r="Z178" s="277"/>
      <c r="AA178" s="277"/>
      <c r="AB178" s="292"/>
      <c r="AC178" s="277"/>
      <c r="AD178" s="166"/>
    </row>
    <row r="179" spans="1:32" ht="14.7" customHeight="1" x14ac:dyDescent="0.3">
      <c r="A179" s="162"/>
      <c r="B179" s="297">
        <v>3</v>
      </c>
      <c r="C179" s="277"/>
      <c r="D179" s="277"/>
      <c r="E179" s="298" t="s">
        <v>237</v>
      </c>
      <c r="F179" s="277"/>
      <c r="G179" s="277"/>
      <c r="H179" s="277"/>
      <c r="I179" s="277"/>
      <c r="J179" s="277"/>
      <c r="K179" s="277"/>
      <c r="L179" s="164"/>
      <c r="N179" s="299" t="s">
        <v>292</v>
      </c>
      <c r="O179" s="277"/>
      <c r="P179" s="277"/>
      <c r="Q179" s="298" t="s">
        <v>293</v>
      </c>
      <c r="R179" s="277"/>
      <c r="S179" s="277"/>
      <c r="T179" s="298" t="s">
        <v>293</v>
      </c>
      <c r="U179" s="277"/>
      <c r="V179" s="298"/>
      <c r="W179" s="277"/>
      <c r="X179" s="277"/>
      <c r="Y179" s="298"/>
      <c r="Z179" s="277"/>
      <c r="AA179" s="277"/>
      <c r="AB179" s="298"/>
      <c r="AC179" s="277"/>
      <c r="AD179" s="112"/>
    </row>
    <row r="180" spans="1:32" ht="12.75" hidden="1" customHeight="1" x14ac:dyDescent="0.3">
      <c r="A180" s="162"/>
    </row>
    <row r="181" spans="1:32" ht="14.7" customHeight="1" x14ac:dyDescent="0.3">
      <c r="A181" s="162"/>
      <c r="B181" s="295">
        <v>4</v>
      </c>
      <c r="C181" s="277"/>
      <c r="D181" s="277"/>
      <c r="E181" s="292" t="s">
        <v>152</v>
      </c>
      <c r="F181" s="277"/>
      <c r="G181" s="277"/>
      <c r="H181" s="277"/>
      <c r="I181" s="277"/>
      <c r="J181" s="277"/>
      <c r="K181" s="277"/>
      <c r="L181" s="165"/>
      <c r="N181" s="296" t="s">
        <v>294</v>
      </c>
      <c r="O181" s="277"/>
      <c r="P181" s="277"/>
      <c r="Q181" s="292" t="s">
        <v>295</v>
      </c>
      <c r="R181" s="277"/>
      <c r="S181" s="277"/>
      <c r="T181" s="292" t="s">
        <v>295</v>
      </c>
      <c r="U181" s="277"/>
      <c r="V181" s="292"/>
      <c r="W181" s="277"/>
      <c r="X181" s="277"/>
      <c r="Y181" s="292"/>
      <c r="Z181" s="277"/>
      <c r="AA181" s="277"/>
      <c r="AB181" s="292"/>
      <c r="AC181" s="277"/>
      <c r="AD181" s="166"/>
    </row>
    <row r="182" spans="1:32" ht="10.199999999999999" customHeight="1" x14ac:dyDescent="0.3">
      <c r="A182" s="162"/>
    </row>
    <row r="183" spans="1:32" ht="14.25" customHeight="1" x14ac:dyDescent="0.5">
      <c r="A183" s="162"/>
      <c r="C183" s="293" t="s">
        <v>224</v>
      </c>
      <c r="D183" s="277"/>
      <c r="E183" s="277"/>
      <c r="F183" s="277"/>
      <c r="G183" s="277"/>
      <c r="H183" s="277"/>
      <c r="I183" s="277"/>
      <c r="J183" s="293" t="s">
        <v>225</v>
      </c>
      <c r="K183" s="277"/>
      <c r="L183" s="277"/>
      <c r="M183" s="277"/>
      <c r="N183" s="277"/>
      <c r="O183" s="293" t="s">
        <v>175</v>
      </c>
      <c r="P183" s="277"/>
      <c r="Q183" s="277"/>
      <c r="R183" s="277"/>
      <c r="S183" s="293" t="s">
        <v>174</v>
      </c>
      <c r="T183" s="277"/>
      <c r="U183" s="277"/>
      <c r="V183" s="277"/>
      <c r="W183" s="294" t="s">
        <v>226</v>
      </c>
      <c r="X183" s="277"/>
      <c r="Y183" s="277"/>
      <c r="Z183" s="277"/>
      <c r="AA183" s="277"/>
      <c r="AB183" s="277"/>
      <c r="AC183" s="277"/>
      <c r="AD183" s="277"/>
      <c r="AE183" s="277"/>
      <c r="AF183" s="277"/>
    </row>
    <row r="184" spans="1:32" ht="15" x14ac:dyDescent="0.3">
      <c r="A184" s="162"/>
      <c r="C184" s="167" t="s">
        <v>227</v>
      </c>
      <c r="D184" s="290" t="s">
        <v>78</v>
      </c>
      <c r="E184" s="291"/>
      <c r="F184" s="291"/>
      <c r="G184" s="291"/>
      <c r="H184" s="291"/>
      <c r="I184" s="291"/>
      <c r="J184" s="167" t="s">
        <v>227</v>
      </c>
      <c r="K184" s="290" t="s">
        <v>83</v>
      </c>
      <c r="L184" s="291"/>
      <c r="M184" s="291"/>
      <c r="N184" s="291"/>
      <c r="O184" s="167" t="s">
        <v>227</v>
      </c>
      <c r="P184" s="290" t="s">
        <v>83</v>
      </c>
      <c r="Q184" s="291"/>
      <c r="R184" s="291"/>
      <c r="S184" s="290" t="s">
        <v>227</v>
      </c>
      <c r="T184" s="291"/>
      <c r="U184" s="290" t="s">
        <v>83</v>
      </c>
      <c r="V184" s="291"/>
      <c r="W184" s="290" t="s">
        <v>20</v>
      </c>
      <c r="X184" s="291"/>
      <c r="Y184" s="291"/>
      <c r="Z184" s="291"/>
      <c r="AA184" s="291"/>
      <c r="AB184" s="291"/>
      <c r="AC184" s="290" t="s">
        <v>228</v>
      </c>
      <c r="AD184" s="291"/>
      <c r="AE184" s="291"/>
      <c r="AF184" s="291"/>
    </row>
    <row r="185" spans="1:32" ht="12.75" hidden="1" customHeight="1" x14ac:dyDescent="0.3">
      <c r="A185" s="162"/>
    </row>
    <row r="186" spans="1:32" ht="1.95" customHeight="1" x14ac:dyDescent="0.3">
      <c r="A186" s="162"/>
    </row>
    <row r="187" spans="1:32" ht="32.5" customHeight="1" x14ac:dyDescent="0.3">
      <c r="A187" s="162"/>
      <c r="C187" s="277"/>
      <c r="D187" s="277"/>
      <c r="E187" s="277"/>
      <c r="G187" s="301" t="s">
        <v>296</v>
      </c>
      <c r="H187" s="277"/>
      <c r="I187" s="277"/>
      <c r="J187" s="277"/>
      <c r="K187" s="277"/>
      <c r="L187" s="277"/>
      <c r="M187" s="277"/>
      <c r="N187" s="277"/>
      <c r="O187" s="277"/>
      <c r="P187" s="277"/>
      <c r="Q187" s="277"/>
      <c r="R187" s="277"/>
      <c r="S187" s="277"/>
      <c r="T187" s="277"/>
      <c r="U187" s="277"/>
      <c r="V187" s="277"/>
      <c r="W187" s="277"/>
    </row>
    <row r="188" spans="1:32" ht="2.15" customHeight="1" x14ac:dyDescent="0.3">
      <c r="A188" s="162"/>
    </row>
    <row r="189" spans="1:32" ht="12.9" x14ac:dyDescent="0.3">
      <c r="A189" s="162"/>
      <c r="B189" s="302"/>
      <c r="C189" s="291"/>
      <c r="D189" s="291"/>
      <c r="E189" s="300" t="s">
        <v>78</v>
      </c>
      <c r="F189" s="291"/>
      <c r="G189" s="291"/>
      <c r="H189" s="291"/>
      <c r="I189" s="291"/>
      <c r="J189" s="291"/>
      <c r="K189" s="291"/>
      <c r="L189" s="163" t="s">
        <v>214</v>
      </c>
      <c r="N189" s="300" t="s">
        <v>83</v>
      </c>
      <c r="O189" s="291"/>
      <c r="P189" s="291"/>
      <c r="Q189" s="300" t="s">
        <v>215</v>
      </c>
      <c r="R189" s="291"/>
      <c r="S189" s="291"/>
      <c r="T189" s="300" t="s">
        <v>216</v>
      </c>
      <c r="U189" s="291"/>
      <c r="V189" s="300" t="s">
        <v>217</v>
      </c>
      <c r="W189" s="291"/>
      <c r="X189" s="291"/>
      <c r="Y189" s="300" t="s">
        <v>218</v>
      </c>
      <c r="Z189" s="291"/>
      <c r="AA189" s="291"/>
      <c r="AB189" s="300" t="s">
        <v>219</v>
      </c>
      <c r="AC189" s="291"/>
      <c r="AD189" s="163" t="s">
        <v>220</v>
      </c>
    </row>
    <row r="190" spans="1:32" ht="14.7" customHeight="1" x14ac:dyDescent="0.3">
      <c r="A190" s="162"/>
      <c r="B190" s="297">
        <v>1</v>
      </c>
      <c r="C190" s="277"/>
      <c r="D190" s="277"/>
      <c r="E190" s="298" t="s">
        <v>102</v>
      </c>
      <c r="F190" s="277"/>
      <c r="G190" s="277"/>
      <c r="H190" s="277"/>
      <c r="I190" s="277"/>
      <c r="J190" s="277"/>
      <c r="K190" s="277"/>
      <c r="L190" s="164"/>
      <c r="N190" s="299" t="s">
        <v>297</v>
      </c>
      <c r="O190" s="277"/>
      <c r="P190" s="277"/>
      <c r="Q190" s="298" t="s">
        <v>298</v>
      </c>
      <c r="R190" s="277"/>
      <c r="S190" s="277"/>
      <c r="T190" s="298" t="s">
        <v>299</v>
      </c>
      <c r="U190" s="277"/>
      <c r="V190" s="298"/>
      <c r="W190" s="277"/>
      <c r="X190" s="277"/>
      <c r="Y190" s="298"/>
      <c r="Z190" s="277"/>
      <c r="AA190" s="277"/>
      <c r="AB190" s="298"/>
      <c r="AC190" s="277"/>
      <c r="AD190" s="112"/>
    </row>
    <row r="191" spans="1:32" ht="12.75" hidden="1" customHeight="1" x14ac:dyDescent="0.3">
      <c r="A191" s="162"/>
    </row>
    <row r="192" spans="1:32" ht="14.7" customHeight="1" x14ac:dyDescent="0.3">
      <c r="A192" s="162"/>
      <c r="B192" s="295">
        <v>2</v>
      </c>
      <c r="C192" s="277"/>
      <c r="D192" s="277"/>
      <c r="E192" s="292" t="s">
        <v>249</v>
      </c>
      <c r="F192" s="277"/>
      <c r="G192" s="277"/>
      <c r="H192" s="277"/>
      <c r="I192" s="277"/>
      <c r="J192" s="277"/>
      <c r="K192" s="277"/>
      <c r="L192" s="165"/>
      <c r="N192" s="296" t="s">
        <v>300</v>
      </c>
      <c r="O192" s="277"/>
      <c r="P192" s="277"/>
      <c r="Q192" s="292" t="s">
        <v>301</v>
      </c>
      <c r="R192" s="277"/>
      <c r="S192" s="277"/>
      <c r="T192" s="292" t="s">
        <v>302</v>
      </c>
      <c r="U192" s="277"/>
      <c r="V192" s="292"/>
      <c r="W192" s="277"/>
      <c r="X192" s="277"/>
      <c r="Y192" s="292"/>
      <c r="Z192" s="277"/>
      <c r="AA192" s="277"/>
      <c r="AB192" s="292"/>
      <c r="AC192" s="277"/>
      <c r="AD192" s="166"/>
    </row>
    <row r="193" spans="1:32" ht="14.7" customHeight="1" x14ac:dyDescent="0.3">
      <c r="A193" s="162"/>
      <c r="B193" s="297">
        <v>3</v>
      </c>
      <c r="C193" s="277"/>
      <c r="D193" s="277"/>
      <c r="E193" s="298" t="s">
        <v>146</v>
      </c>
      <c r="F193" s="277"/>
      <c r="G193" s="277"/>
      <c r="H193" s="277"/>
      <c r="I193" s="277"/>
      <c r="J193" s="277"/>
      <c r="K193" s="277"/>
      <c r="L193" s="164"/>
      <c r="N193" s="299" t="s">
        <v>303</v>
      </c>
      <c r="O193" s="277"/>
      <c r="P193" s="277"/>
      <c r="Q193" s="298" t="s">
        <v>304</v>
      </c>
      <c r="R193" s="277"/>
      <c r="S193" s="277"/>
      <c r="T193" s="298" t="s">
        <v>304</v>
      </c>
      <c r="U193" s="277"/>
      <c r="V193" s="298"/>
      <c r="W193" s="277"/>
      <c r="X193" s="277"/>
      <c r="Y193" s="298"/>
      <c r="Z193" s="277"/>
      <c r="AA193" s="277"/>
      <c r="AB193" s="298"/>
      <c r="AC193" s="277"/>
      <c r="AD193" s="112"/>
    </row>
    <row r="194" spans="1:32" ht="12.75" hidden="1" customHeight="1" x14ac:dyDescent="0.3">
      <c r="A194" s="162"/>
    </row>
    <row r="195" spans="1:32" ht="10.199999999999999" customHeight="1" x14ac:dyDescent="0.3">
      <c r="A195" s="162"/>
    </row>
    <row r="196" spans="1:32" ht="14.25" customHeight="1" x14ac:dyDescent="0.5">
      <c r="A196" s="162"/>
      <c r="C196" s="293" t="s">
        <v>224</v>
      </c>
      <c r="D196" s="277"/>
      <c r="E196" s="277"/>
      <c r="F196" s="277"/>
      <c r="G196" s="277"/>
      <c r="H196" s="277"/>
      <c r="I196" s="277"/>
      <c r="J196" s="293" t="s">
        <v>225</v>
      </c>
      <c r="K196" s="277"/>
      <c r="L196" s="277"/>
      <c r="M196" s="277"/>
      <c r="N196" s="277"/>
      <c r="O196" s="293" t="s">
        <v>175</v>
      </c>
      <c r="P196" s="277"/>
      <c r="Q196" s="277"/>
      <c r="R196" s="277"/>
      <c r="S196" s="293" t="s">
        <v>174</v>
      </c>
      <c r="T196" s="277"/>
      <c r="U196" s="277"/>
      <c r="V196" s="277"/>
      <c r="W196" s="294" t="s">
        <v>226</v>
      </c>
      <c r="X196" s="277"/>
      <c r="Y196" s="277"/>
      <c r="Z196" s="277"/>
      <c r="AA196" s="277"/>
      <c r="AB196" s="277"/>
      <c r="AC196" s="277"/>
      <c r="AD196" s="277"/>
      <c r="AE196" s="277"/>
      <c r="AF196" s="277"/>
    </row>
    <row r="197" spans="1:32" ht="15" x14ac:dyDescent="0.3">
      <c r="A197" s="162"/>
      <c r="C197" s="167" t="s">
        <v>227</v>
      </c>
      <c r="D197" s="290" t="s">
        <v>78</v>
      </c>
      <c r="E197" s="291"/>
      <c r="F197" s="291"/>
      <c r="G197" s="291"/>
      <c r="H197" s="291"/>
      <c r="I197" s="291"/>
      <c r="J197" s="167" t="s">
        <v>227</v>
      </c>
      <c r="K197" s="290" t="s">
        <v>83</v>
      </c>
      <c r="L197" s="291"/>
      <c r="M197" s="291"/>
      <c r="N197" s="291"/>
      <c r="O197" s="167" t="s">
        <v>227</v>
      </c>
      <c r="P197" s="290" t="s">
        <v>83</v>
      </c>
      <c r="Q197" s="291"/>
      <c r="R197" s="291"/>
      <c r="S197" s="290" t="s">
        <v>227</v>
      </c>
      <c r="T197" s="291"/>
      <c r="U197" s="290" t="s">
        <v>83</v>
      </c>
      <c r="V197" s="291"/>
      <c r="W197" s="290" t="s">
        <v>20</v>
      </c>
      <c r="X197" s="291"/>
      <c r="Y197" s="291"/>
      <c r="Z197" s="291"/>
      <c r="AA197" s="291"/>
      <c r="AB197" s="291"/>
      <c r="AC197" s="290" t="s">
        <v>228</v>
      </c>
      <c r="AD197" s="291"/>
      <c r="AE197" s="291"/>
      <c r="AF197" s="291"/>
    </row>
    <row r="198" spans="1:32" ht="12.75" hidden="1" customHeight="1" x14ac:dyDescent="0.3">
      <c r="A198" s="162"/>
    </row>
    <row r="199" spans="1:32" ht="1.95" customHeight="1" x14ac:dyDescent="0.3">
      <c r="A199" s="162"/>
    </row>
    <row r="200" spans="1:32" ht="12.75" hidden="1" customHeight="1" x14ac:dyDescent="0.3"/>
    <row r="201" spans="1:32" ht="32.5" customHeight="1" x14ac:dyDescent="0.3">
      <c r="A201" s="162"/>
      <c r="C201" s="277"/>
      <c r="D201" s="277"/>
      <c r="E201" s="277"/>
      <c r="G201" s="301" t="s">
        <v>305</v>
      </c>
      <c r="H201" s="277"/>
      <c r="I201" s="277"/>
      <c r="J201" s="277"/>
      <c r="K201" s="277"/>
      <c r="L201" s="277"/>
      <c r="M201" s="277"/>
      <c r="N201" s="277"/>
      <c r="O201" s="277"/>
      <c r="P201" s="277"/>
      <c r="Q201" s="277"/>
      <c r="R201" s="277"/>
      <c r="S201" s="277"/>
      <c r="T201" s="277"/>
      <c r="U201" s="277"/>
      <c r="V201" s="277"/>
      <c r="W201" s="277"/>
    </row>
    <row r="202" spans="1:32" ht="2.15" customHeight="1" x14ac:dyDescent="0.3">
      <c r="A202" s="162"/>
    </row>
    <row r="203" spans="1:32" ht="12.9" x14ac:dyDescent="0.3">
      <c r="A203" s="162"/>
      <c r="B203" s="302"/>
      <c r="C203" s="291"/>
      <c r="D203" s="291"/>
      <c r="E203" s="300" t="s">
        <v>78</v>
      </c>
      <c r="F203" s="291"/>
      <c r="G203" s="291"/>
      <c r="H203" s="291"/>
      <c r="I203" s="291"/>
      <c r="J203" s="291"/>
      <c r="K203" s="291"/>
      <c r="L203" s="163" t="s">
        <v>214</v>
      </c>
      <c r="N203" s="300" t="s">
        <v>83</v>
      </c>
      <c r="O203" s="291"/>
      <c r="P203" s="291"/>
      <c r="Q203" s="300" t="s">
        <v>215</v>
      </c>
      <c r="R203" s="291"/>
      <c r="S203" s="291"/>
      <c r="T203" s="300" t="s">
        <v>216</v>
      </c>
      <c r="U203" s="291"/>
      <c r="V203" s="300" t="s">
        <v>217</v>
      </c>
      <c r="W203" s="291"/>
      <c r="X203" s="291"/>
      <c r="Y203" s="300" t="s">
        <v>218</v>
      </c>
      <c r="Z203" s="291"/>
      <c r="AA203" s="291"/>
      <c r="AB203" s="300" t="s">
        <v>219</v>
      </c>
      <c r="AC203" s="291"/>
      <c r="AD203" s="163" t="s">
        <v>220</v>
      </c>
    </row>
    <row r="204" spans="1:32" ht="14.7" customHeight="1" x14ac:dyDescent="0.3">
      <c r="A204" s="162"/>
      <c r="B204" s="297">
        <v>1</v>
      </c>
      <c r="C204" s="277"/>
      <c r="D204" s="277"/>
      <c r="E204" s="298" t="s">
        <v>261</v>
      </c>
      <c r="F204" s="277"/>
      <c r="G204" s="277"/>
      <c r="H204" s="277"/>
      <c r="I204" s="277"/>
      <c r="J204" s="277"/>
      <c r="K204" s="277"/>
      <c r="L204" s="164"/>
      <c r="N204" s="299" t="s">
        <v>306</v>
      </c>
      <c r="O204" s="277"/>
      <c r="P204" s="277"/>
      <c r="Q204" s="298" t="s">
        <v>307</v>
      </c>
      <c r="R204" s="277"/>
      <c r="S204" s="277"/>
      <c r="T204" s="298" t="s">
        <v>308</v>
      </c>
      <c r="U204" s="277"/>
      <c r="V204" s="298"/>
      <c r="W204" s="277"/>
      <c r="X204" s="277"/>
      <c r="Y204" s="298"/>
      <c r="Z204" s="277"/>
      <c r="AA204" s="277"/>
      <c r="AB204" s="298"/>
      <c r="AC204" s="277"/>
      <c r="AD204" s="112"/>
    </row>
    <row r="205" spans="1:32" ht="12.75" hidden="1" customHeight="1" x14ac:dyDescent="0.3">
      <c r="A205" s="162"/>
    </row>
    <row r="206" spans="1:32" ht="14.7" customHeight="1" x14ac:dyDescent="0.3">
      <c r="A206" s="162"/>
      <c r="B206" s="295">
        <v>2</v>
      </c>
      <c r="C206" s="277"/>
      <c r="D206" s="277"/>
      <c r="E206" s="292" t="s">
        <v>124</v>
      </c>
      <c r="F206" s="277"/>
      <c r="G206" s="277"/>
      <c r="H206" s="277"/>
      <c r="I206" s="277"/>
      <c r="J206" s="277"/>
      <c r="K206" s="277"/>
      <c r="L206" s="165"/>
      <c r="N206" s="296" t="s">
        <v>309</v>
      </c>
      <c r="O206" s="277"/>
      <c r="P206" s="277"/>
      <c r="Q206" s="292" t="s">
        <v>310</v>
      </c>
      <c r="R206" s="277"/>
      <c r="S206" s="277"/>
      <c r="T206" s="292" t="s">
        <v>311</v>
      </c>
      <c r="U206" s="277"/>
      <c r="V206" s="292"/>
      <c r="W206" s="277"/>
      <c r="X206" s="277"/>
      <c r="Y206" s="292"/>
      <c r="Z206" s="277"/>
      <c r="AA206" s="277"/>
      <c r="AB206" s="292"/>
      <c r="AC206" s="277"/>
      <c r="AD206" s="166"/>
    </row>
    <row r="207" spans="1:32" ht="14.7" customHeight="1" x14ac:dyDescent="0.3">
      <c r="A207" s="162"/>
      <c r="B207" s="297">
        <v>3</v>
      </c>
      <c r="C207" s="277"/>
      <c r="D207" s="277"/>
      <c r="E207" s="298" t="s">
        <v>136</v>
      </c>
      <c r="F207" s="277"/>
      <c r="G207" s="277"/>
      <c r="H207" s="277"/>
      <c r="I207" s="277"/>
      <c r="J207" s="277"/>
      <c r="K207" s="277"/>
      <c r="L207" s="164"/>
      <c r="N207" s="299" t="s">
        <v>312</v>
      </c>
      <c r="O207" s="277"/>
      <c r="P207" s="277"/>
      <c r="Q207" s="298" t="s">
        <v>313</v>
      </c>
      <c r="R207" s="277"/>
      <c r="S207" s="277"/>
      <c r="T207" s="298" t="s">
        <v>313</v>
      </c>
      <c r="U207" s="277"/>
      <c r="V207" s="298"/>
      <c r="W207" s="277"/>
      <c r="X207" s="277"/>
      <c r="Y207" s="298"/>
      <c r="Z207" s="277"/>
      <c r="AA207" s="277"/>
      <c r="AB207" s="298"/>
      <c r="AC207" s="277"/>
      <c r="AD207" s="112"/>
    </row>
    <row r="208" spans="1:32" ht="12.75" hidden="1" customHeight="1" x14ac:dyDescent="0.3">
      <c r="A208" s="162"/>
    </row>
    <row r="209" spans="1:32" ht="10.199999999999999" customHeight="1" x14ac:dyDescent="0.3">
      <c r="A209" s="162"/>
    </row>
    <row r="210" spans="1:32" ht="14.25" customHeight="1" x14ac:dyDescent="0.5">
      <c r="A210" s="162"/>
      <c r="C210" s="293" t="s">
        <v>224</v>
      </c>
      <c r="D210" s="277"/>
      <c r="E210" s="277"/>
      <c r="F210" s="277"/>
      <c r="G210" s="277"/>
      <c r="H210" s="277"/>
      <c r="I210" s="277"/>
      <c r="J210" s="293" t="s">
        <v>225</v>
      </c>
      <c r="K210" s="277"/>
      <c r="L210" s="277"/>
      <c r="M210" s="277"/>
      <c r="N210" s="277"/>
      <c r="O210" s="293" t="s">
        <v>175</v>
      </c>
      <c r="P210" s="277"/>
      <c r="Q210" s="277"/>
      <c r="R210" s="277"/>
      <c r="S210" s="293" t="s">
        <v>174</v>
      </c>
      <c r="T210" s="277"/>
      <c r="U210" s="277"/>
      <c r="V210" s="277"/>
      <c r="W210" s="294" t="s">
        <v>226</v>
      </c>
      <c r="X210" s="277"/>
      <c r="Y210" s="277"/>
      <c r="Z210" s="277"/>
      <c r="AA210" s="277"/>
      <c r="AB210" s="277"/>
      <c r="AC210" s="277"/>
      <c r="AD210" s="277"/>
      <c r="AE210" s="277"/>
      <c r="AF210" s="277"/>
    </row>
    <row r="211" spans="1:32" ht="15" x14ac:dyDescent="0.3">
      <c r="A211" s="162"/>
      <c r="C211" s="167" t="s">
        <v>227</v>
      </c>
      <c r="D211" s="290" t="s">
        <v>78</v>
      </c>
      <c r="E211" s="291"/>
      <c r="F211" s="291"/>
      <c r="G211" s="291"/>
      <c r="H211" s="291"/>
      <c r="I211" s="291"/>
      <c r="J211" s="167" t="s">
        <v>227</v>
      </c>
      <c r="K211" s="290" t="s">
        <v>83</v>
      </c>
      <c r="L211" s="291"/>
      <c r="M211" s="291"/>
      <c r="N211" s="291"/>
      <c r="O211" s="167" t="s">
        <v>227</v>
      </c>
      <c r="P211" s="290" t="s">
        <v>83</v>
      </c>
      <c r="Q211" s="291"/>
      <c r="R211" s="291"/>
      <c r="S211" s="290" t="s">
        <v>227</v>
      </c>
      <c r="T211" s="291"/>
      <c r="U211" s="290" t="s">
        <v>83</v>
      </c>
      <c r="V211" s="291"/>
      <c r="W211" s="290" t="s">
        <v>20</v>
      </c>
      <c r="X211" s="291"/>
      <c r="Y211" s="291"/>
      <c r="Z211" s="291"/>
      <c r="AA211" s="291"/>
      <c r="AB211" s="291"/>
      <c r="AC211" s="290" t="s">
        <v>228</v>
      </c>
      <c r="AD211" s="291"/>
      <c r="AE211" s="291"/>
      <c r="AF211" s="291"/>
    </row>
    <row r="212" spans="1:32" ht="12.75" hidden="1" customHeight="1" x14ac:dyDescent="0.3">
      <c r="A212" s="162"/>
    </row>
    <row r="213" spans="1:32" ht="1.95" customHeight="1" x14ac:dyDescent="0.3">
      <c r="A213" s="162"/>
    </row>
    <row r="214" spans="1:32" ht="32.5" customHeight="1" x14ac:dyDescent="0.3">
      <c r="A214" s="162"/>
      <c r="C214" s="277"/>
      <c r="D214" s="277"/>
      <c r="E214" s="277"/>
      <c r="G214" s="301" t="s">
        <v>314</v>
      </c>
      <c r="H214" s="277"/>
      <c r="I214" s="277"/>
      <c r="J214" s="277"/>
      <c r="K214" s="277"/>
      <c r="L214" s="277"/>
      <c r="M214" s="277"/>
      <c r="N214" s="277"/>
      <c r="O214" s="277"/>
      <c r="P214" s="277"/>
      <c r="Q214" s="277"/>
      <c r="R214" s="277"/>
      <c r="S214" s="277"/>
      <c r="T214" s="277"/>
      <c r="U214" s="277"/>
      <c r="V214" s="277"/>
      <c r="W214" s="277"/>
    </row>
    <row r="215" spans="1:32" ht="2.15" customHeight="1" x14ac:dyDescent="0.3">
      <c r="A215" s="162"/>
    </row>
    <row r="216" spans="1:32" ht="12.9" x14ac:dyDescent="0.3">
      <c r="A216" s="162"/>
      <c r="B216" s="302"/>
      <c r="C216" s="291"/>
      <c r="D216" s="291"/>
      <c r="E216" s="300" t="s">
        <v>78</v>
      </c>
      <c r="F216" s="291"/>
      <c r="G216" s="291"/>
      <c r="H216" s="291"/>
      <c r="I216" s="291"/>
      <c r="J216" s="291"/>
      <c r="K216" s="291"/>
      <c r="L216" s="163" t="s">
        <v>214</v>
      </c>
      <c r="N216" s="300" t="s">
        <v>83</v>
      </c>
      <c r="O216" s="291"/>
      <c r="P216" s="291"/>
      <c r="Q216" s="300" t="s">
        <v>215</v>
      </c>
      <c r="R216" s="291"/>
      <c r="S216" s="291"/>
      <c r="T216" s="300" t="s">
        <v>216</v>
      </c>
      <c r="U216" s="291"/>
      <c r="V216" s="300" t="s">
        <v>217</v>
      </c>
      <c r="W216" s="291"/>
      <c r="X216" s="291"/>
      <c r="Y216" s="300" t="s">
        <v>218</v>
      </c>
      <c r="Z216" s="291"/>
      <c r="AA216" s="291"/>
      <c r="AB216" s="300" t="s">
        <v>219</v>
      </c>
      <c r="AC216" s="291"/>
      <c r="AD216" s="163" t="s">
        <v>220</v>
      </c>
    </row>
    <row r="217" spans="1:32" ht="14.7" customHeight="1" x14ac:dyDescent="0.3">
      <c r="A217" s="162"/>
      <c r="B217" s="297">
        <v>1</v>
      </c>
      <c r="C217" s="277"/>
      <c r="D217" s="277"/>
      <c r="E217" s="298" t="s">
        <v>245</v>
      </c>
      <c r="F217" s="277"/>
      <c r="G217" s="277"/>
      <c r="H217" s="277"/>
      <c r="I217" s="277"/>
      <c r="J217" s="277"/>
      <c r="K217" s="277"/>
      <c r="L217" s="164"/>
      <c r="N217" s="299" t="s">
        <v>196</v>
      </c>
      <c r="O217" s="277"/>
      <c r="P217" s="277"/>
      <c r="Q217" s="298"/>
      <c r="R217" s="277"/>
      <c r="S217" s="277"/>
      <c r="T217" s="298"/>
      <c r="U217" s="277"/>
      <c r="V217" s="298"/>
      <c r="W217" s="277"/>
      <c r="X217" s="277"/>
      <c r="Y217" s="298"/>
      <c r="Z217" s="277"/>
      <c r="AA217" s="277"/>
      <c r="AB217" s="298"/>
      <c r="AC217" s="277"/>
      <c r="AD217" s="112"/>
    </row>
    <row r="218" spans="1:32" ht="12.75" hidden="1" customHeight="1" x14ac:dyDescent="0.3">
      <c r="A218" s="162"/>
    </row>
    <row r="219" spans="1:32" ht="14.7" customHeight="1" x14ac:dyDescent="0.3">
      <c r="A219" s="162"/>
      <c r="B219" s="295">
        <v>2</v>
      </c>
      <c r="C219" s="277"/>
      <c r="D219" s="277"/>
      <c r="E219" s="292" t="s">
        <v>157</v>
      </c>
      <c r="F219" s="277"/>
      <c r="G219" s="277"/>
      <c r="H219" s="277"/>
      <c r="I219" s="277"/>
      <c r="J219" s="277"/>
      <c r="K219" s="277"/>
      <c r="L219" s="165"/>
      <c r="N219" s="296" t="s">
        <v>177</v>
      </c>
      <c r="O219" s="277"/>
      <c r="P219" s="277"/>
      <c r="Q219" s="292"/>
      <c r="R219" s="277"/>
      <c r="S219" s="277"/>
      <c r="T219" s="292"/>
      <c r="U219" s="277"/>
      <c r="V219" s="292"/>
      <c r="W219" s="277"/>
      <c r="X219" s="277"/>
      <c r="Y219" s="292"/>
      <c r="Z219" s="277"/>
      <c r="AA219" s="277"/>
      <c r="AB219" s="292"/>
      <c r="AC219" s="277"/>
      <c r="AD219" s="166"/>
    </row>
    <row r="220" spans="1:32" ht="14.7" customHeight="1" x14ac:dyDescent="0.3">
      <c r="A220" s="162"/>
      <c r="B220" s="297">
        <v>2</v>
      </c>
      <c r="C220" s="277"/>
      <c r="D220" s="277"/>
      <c r="E220" s="298" t="s">
        <v>165</v>
      </c>
      <c r="F220" s="277"/>
      <c r="G220" s="277"/>
      <c r="H220" s="277"/>
      <c r="I220" s="277"/>
      <c r="J220" s="277"/>
      <c r="K220" s="277"/>
      <c r="L220" s="164"/>
      <c r="N220" s="299" t="s">
        <v>177</v>
      </c>
      <c r="O220" s="277"/>
      <c r="P220" s="277"/>
      <c r="Q220" s="298"/>
      <c r="R220" s="277"/>
      <c r="S220" s="277"/>
      <c r="T220" s="298"/>
      <c r="U220" s="277"/>
      <c r="V220" s="298"/>
      <c r="W220" s="277"/>
      <c r="X220" s="277"/>
      <c r="Y220" s="298"/>
      <c r="Z220" s="277"/>
      <c r="AA220" s="277"/>
      <c r="AB220" s="298"/>
      <c r="AC220" s="277"/>
      <c r="AD220" s="112"/>
    </row>
    <row r="221" spans="1:32" ht="12.75" hidden="1" customHeight="1" x14ac:dyDescent="0.3">
      <c r="A221" s="162"/>
    </row>
    <row r="222" spans="1:32" ht="10.199999999999999" customHeight="1" x14ac:dyDescent="0.3">
      <c r="A222" s="162"/>
    </row>
    <row r="223" spans="1:32" ht="14.25" customHeight="1" x14ac:dyDescent="0.5">
      <c r="A223" s="162"/>
      <c r="C223" s="293" t="s">
        <v>224</v>
      </c>
      <c r="D223" s="277"/>
      <c r="E223" s="277"/>
      <c r="F223" s="277"/>
      <c r="G223" s="277"/>
      <c r="H223" s="277"/>
      <c r="I223" s="277"/>
      <c r="J223" s="293" t="s">
        <v>225</v>
      </c>
      <c r="K223" s="277"/>
      <c r="L223" s="277"/>
      <c r="M223" s="277"/>
      <c r="N223" s="277"/>
      <c r="O223" s="293" t="s">
        <v>175</v>
      </c>
      <c r="P223" s="277"/>
      <c r="Q223" s="277"/>
      <c r="R223" s="277"/>
      <c r="S223" s="293" t="s">
        <v>174</v>
      </c>
      <c r="T223" s="277"/>
      <c r="U223" s="277"/>
      <c r="V223" s="277"/>
      <c r="W223" s="294" t="s">
        <v>226</v>
      </c>
      <c r="X223" s="277"/>
      <c r="Y223" s="277"/>
      <c r="Z223" s="277"/>
      <c r="AA223" s="277"/>
      <c r="AB223" s="277"/>
      <c r="AC223" s="277"/>
      <c r="AD223" s="277"/>
      <c r="AE223" s="277"/>
      <c r="AF223" s="277"/>
    </row>
    <row r="224" spans="1:32" ht="15" x14ac:dyDescent="0.3">
      <c r="A224" s="162"/>
      <c r="C224" s="167" t="s">
        <v>227</v>
      </c>
      <c r="D224" s="290" t="s">
        <v>78</v>
      </c>
      <c r="E224" s="291"/>
      <c r="F224" s="291"/>
      <c r="G224" s="291"/>
      <c r="H224" s="291"/>
      <c r="I224" s="291"/>
      <c r="J224" s="167" t="s">
        <v>227</v>
      </c>
      <c r="K224" s="290" t="s">
        <v>83</v>
      </c>
      <c r="L224" s="291"/>
      <c r="M224" s="291"/>
      <c r="N224" s="291"/>
      <c r="O224" s="167" t="s">
        <v>227</v>
      </c>
      <c r="P224" s="290" t="s">
        <v>83</v>
      </c>
      <c r="Q224" s="291"/>
      <c r="R224" s="291"/>
      <c r="S224" s="290" t="s">
        <v>227</v>
      </c>
      <c r="T224" s="291"/>
      <c r="U224" s="290" t="s">
        <v>83</v>
      </c>
      <c r="V224" s="291"/>
      <c r="W224" s="290" t="s">
        <v>20</v>
      </c>
      <c r="X224" s="291"/>
      <c r="Y224" s="291"/>
      <c r="Z224" s="291"/>
      <c r="AA224" s="291"/>
      <c r="AB224" s="291"/>
      <c r="AC224" s="290" t="s">
        <v>228</v>
      </c>
      <c r="AD224" s="291"/>
      <c r="AE224" s="291"/>
      <c r="AF224" s="291"/>
    </row>
    <row r="225" spans="1:32" ht="12.75" hidden="1" customHeight="1" x14ac:dyDescent="0.3">
      <c r="A225" s="162"/>
    </row>
    <row r="226" spans="1:32" ht="1.95" customHeight="1" x14ac:dyDescent="0.3">
      <c r="A226" s="162"/>
    </row>
    <row r="227" spans="1:32" ht="12.75" hidden="1" customHeight="1" x14ac:dyDescent="0.3"/>
    <row r="228" spans="1:32" ht="32.5" customHeight="1" x14ac:dyDescent="0.3">
      <c r="A228" s="162"/>
      <c r="C228" s="277"/>
      <c r="D228" s="277"/>
      <c r="E228" s="277"/>
      <c r="G228" s="301" t="s">
        <v>315</v>
      </c>
      <c r="H228" s="277"/>
      <c r="I228" s="277"/>
      <c r="J228" s="277"/>
      <c r="K228" s="277"/>
      <c r="L228" s="277"/>
      <c r="M228" s="277"/>
      <c r="N228" s="277"/>
      <c r="O228" s="277"/>
      <c r="P228" s="277"/>
      <c r="Q228" s="277"/>
      <c r="R228" s="277"/>
      <c r="S228" s="277"/>
      <c r="T228" s="277"/>
      <c r="U228" s="277"/>
      <c r="V228" s="277"/>
      <c r="W228" s="277"/>
    </row>
    <row r="229" spans="1:32" ht="2.15" customHeight="1" x14ac:dyDescent="0.3">
      <c r="A229" s="162"/>
    </row>
    <row r="230" spans="1:32" ht="12.9" x14ac:dyDescent="0.3">
      <c r="A230" s="162"/>
      <c r="B230" s="302"/>
      <c r="C230" s="291"/>
      <c r="D230" s="291"/>
      <c r="E230" s="300" t="s">
        <v>78</v>
      </c>
      <c r="F230" s="291"/>
      <c r="G230" s="291"/>
      <c r="H230" s="291"/>
      <c r="I230" s="291"/>
      <c r="J230" s="291"/>
      <c r="K230" s="291"/>
      <c r="L230" s="163" t="s">
        <v>214</v>
      </c>
      <c r="N230" s="300" t="s">
        <v>83</v>
      </c>
      <c r="O230" s="291"/>
      <c r="P230" s="291"/>
      <c r="Q230" s="300" t="s">
        <v>215</v>
      </c>
      <c r="R230" s="291"/>
      <c r="S230" s="291"/>
      <c r="T230" s="300" t="s">
        <v>216</v>
      </c>
      <c r="U230" s="291"/>
      <c r="V230" s="300" t="s">
        <v>217</v>
      </c>
      <c r="W230" s="291"/>
      <c r="X230" s="291"/>
      <c r="Y230" s="300" t="s">
        <v>218</v>
      </c>
      <c r="Z230" s="291"/>
      <c r="AA230" s="291"/>
      <c r="AB230" s="300" t="s">
        <v>219</v>
      </c>
      <c r="AC230" s="291"/>
      <c r="AD230" s="163" t="s">
        <v>220</v>
      </c>
    </row>
    <row r="231" spans="1:32" ht="14.7" customHeight="1" x14ac:dyDescent="0.3">
      <c r="A231" s="162"/>
      <c r="B231" s="297">
        <v>1</v>
      </c>
      <c r="C231" s="277"/>
      <c r="D231" s="277"/>
      <c r="E231" s="298" t="s">
        <v>249</v>
      </c>
      <c r="F231" s="277"/>
      <c r="G231" s="277"/>
      <c r="H231" s="277"/>
      <c r="I231" s="277"/>
      <c r="J231" s="277"/>
      <c r="K231" s="277"/>
      <c r="L231" s="164"/>
      <c r="N231" s="299" t="s">
        <v>197</v>
      </c>
      <c r="O231" s="277"/>
      <c r="P231" s="277"/>
      <c r="Q231" s="298" t="s">
        <v>316</v>
      </c>
      <c r="R231" s="277"/>
      <c r="S231" s="277"/>
      <c r="T231" s="298" t="s">
        <v>317</v>
      </c>
      <c r="U231" s="277"/>
      <c r="V231" s="298"/>
      <c r="W231" s="277"/>
      <c r="X231" s="277"/>
      <c r="Y231" s="298"/>
      <c r="Z231" s="277"/>
      <c r="AA231" s="277"/>
      <c r="AB231" s="298"/>
      <c r="AC231" s="277"/>
      <c r="AD231" s="112"/>
    </row>
    <row r="232" spans="1:32" ht="12.75" hidden="1" customHeight="1" x14ac:dyDescent="0.3">
      <c r="A232" s="162"/>
    </row>
    <row r="233" spans="1:32" ht="14.7" customHeight="1" x14ac:dyDescent="0.3">
      <c r="A233" s="162"/>
      <c r="B233" s="295">
        <v>2</v>
      </c>
      <c r="C233" s="277"/>
      <c r="D233" s="277"/>
      <c r="E233" s="292" t="s">
        <v>146</v>
      </c>
      <c r="F233" s="277"/>
      <c r="G233" s="277"/>
      <c r="H233" s="277"/>
      <c r="I233" s="277"/>
      <c r="J233" s="277"/>
      <c r="K233" s="277"/>
      <c r="L233" s="165"/>
      <c r="N233" s="296" t="s">
        <v>198</v>
      </c>
      <c r="O233" s="277"/>
      <c r="P233" s="277"/>
      <c r="Q233" s="292" t="s">
        <v>318</v>
      </c>
      <c r="R233" s="277"/>
      <c r="S233" s="277"/>
      <c r="T233" s="292" t="s">
        <v>318</v>
      </c>
      <c r="U233" s="277"/>
      <c r="V233" s="292"/>
      <c r="W233" s="277"/>
      <c r="X233" s="277"/>
      <c r="Y233" s="292"/>
      <c r="Z233" s="277"/>
      <c r="AA233" s="277"/>
      <c r="AB233" s="292"/>
      <c r="AC233" s="277"/>
      <c r="AD233" s="166"/>
    </row>
    <row r="234" spans="1:32" ht="14.7" customHeight="1" x14ac:dyDescent="0.3">
      <c r="A234" s="162"/>
      <c r="B234" s="297">
        <v>3</v>
      </c>
      <c r="C234" s="277"/>
      <c r="D234" s="277"/>
      <c r="E234" s="298" t="s">
        <v>163</v>
      </c>
      <c r="F234" s="277"/>
      <c r="G234" s="277"/>
      <c r="H234" s="277"/>
      <c r="I234" s="277"/>
      <c r="J234" s="277"/>
      <c r="K234" s="277"/>
      <c r="L234" s="164"/>
      <c r="N234" s="299" t="s">
        <v>177</v>
      </c>
      <c r="O234" s="277"/>
      <c r="P234" s="277"/>
      <c r="Q234" s="298"/>
      <c r="R234" s="277"/>
      <c r="S234" s="277"/>
      <c r="T234" s="298"/>
      <c r="U234" s="277"/>
      <c r="V234" s="298"/>
      <c r="W234" s="277"/>
      <c r="X234" s="277"/>
      <c r="Y234" s="298"/>
      <c r="Z234" s="277"/>
      <c r="AA234" s="277"/>
      <c r="AB234" s="298"/>
      <c r="AC234" s="277"/>
      <c r="AD234" s="112"/>
    </row>
    <row r="235" spans="1:32" ht="12.75" hidden="1" customHeight="1" x14ac:dyDescent="0.3">
      <c r="A235" s="162"/>
    </row>
    <row r="236" spans="1:32" ht="10.199999999999999" customHeight="1" x14ac:dyDescent="0.3">
      <c r="A236" s="162"/>
    </row>
    <row r="237" spans="1:32" ht="14.25" customHeight="1" x14ac:dyDescent="0.5">
      <c r="A237" s="162"/>
      <c r="C237" s="293" t="s">
        <v>224</v>
      </c>
      <c r="D237" s="277"/>
      <c r="E237" s="277"/>
      <c r="F237" s="277"/>
      <c r="G237" s="277"/>
      <c r="H237" s="277"/>
      <c r="I237" s="277"/>
      <c r="J237" s="293" t="s">
        <v>225</v>
      </c>
      <c r="K237" s="277"/>
      <c r="L237" s="277"/>
      <c r="M237" s="277"/>
      <c r="N237" s="277"/>
      <c r="O237" s="293" t="s">
        <v>175</v>
      </c>
      <c r="P237" s="277"/>
      <c r="Q237" s="277"/>
      <c r="R237" s="277"/>
      <c r="S237" s="293" t="s">
        <v>174</v>
      </c>
      <c r="T237" s="277"/>
      <c r="U237" s="277"/>
      <c r="V237" s="277"/>
      <c r="W237" s="294" t="s">
        <v>226</v>
      </c>
      <c r="X237" s="277"/>
      <c r="Y237" s="277"/>
      <c r="Z237" s="277"/>
      <c r="AA237" s="277"/>
      <c r="AB237" s="277"/>
      <c r="AC237" s="277"/>
      <c r="AD237" s="277"/>
      <c r="AE237" s="277"/>
      <c r="AF237" s="277"/>
    </row>
    <row r="238" spans="1:32" ht="15" x14ac:dyDescent="0.3">
      <c r="A238" s="162"/>
      <c r="C238" s="167" t="s">
        <v>227</v>
      </c>
      <c r="D238" s="290" t="s">
        <v>78</v>
      </c>
      <c r="E238" s="291"/>
      <c r="F238" s="291"/>
      <c r="G238" s="291"/>
      <c r="H238" s="291"/>
      <c r="I238" s="291"/>
      <c r="J238" s="167" t="s">
        <v>227</v>
      </c>
      <c r="K238" s="290" t="s">
        <v>83</v>
      </c>
      <c r="L238" s="291"/>
      <c r="M238" s="291"/>
      <c r="N238" s="291"/>
      <c r="O238" s="167" t="s">
        <v>227</v>
      </c>
      <c r="P238" s="290" t="s">
        <v>83</v>
      </c>
      <c r="Q238" s="291"/>
      <c r="R238" s="291"/>
      <c r="S238" s="290" t="s">
        <v>227</v>
      </c>
      <c r="T238" s="291"/>
      <c r="U238" s="290" t="s">
        <v>83</v>
      </c>
      <c r="V238" s="291"/>
      <c r="W238" s="290" t="s">
        <v>20</v>
      </c>
      <c r="X238" s="291"/>
      <c r="Y238" s="291"/>
      <c r="Z238" s="291"/>
      <c r="AA238" s="291"/>
      <c r="AB238" s="291"/>
      <c r="AC238" s="290" t="s">
        <v>228</v>
      </c>
      <c r="AD238" s="291"/>
      <c r="AE238" s="291"/>
      <c r="AF238" s="291"/>
    </row>
    <row r="239" spans="1:32" ht="12.75" hidden="1" customHeight="1" x14ac:dyDescent="0.3">
      <c r="A239" s="162"/>
    </row>
    <row r="240" spans="1:32" ht="1.95" customHeight="1" x14ac:dyDescent="0.3">
      <c r="A240" s="162"/>
    </row>
    <row r="241" spans="1:32" ht="32.5" customHeight="1" x14ac:dyDescent="0.3">
      <c r="A241" s="162"/>
      <c r="C241" s="277"/>
      <c r="D241" s="277"/>
      <c r="E241" s="277"/>
      <c r="G241" s="301" t="s">
        <v>319</v>
      </c>
      <c r="H241" s="277"/>
      <c r="I241" s="277"/>
      <c r="J241" s="277"/>
      <c r="K241" s="277"/>
      <c r="L241" s="277"/>
      <c r="M241" s="277"/>
      <c r="N241" s="277"/>
      <c r="O241" s="277"/>
      <c r="P241" s="277"/>
      <c r="Q241" s="277"/>
      <c r="R241" s="277"/>
      <c r="S241" s="277"/>
      <c r="T241" s="277"/>
      <c r="U241" s="277"/>
      <c r="V241" s="277"/>
      <c r="W241" s="277"/>
    </row>
    <row r="242" spans="1:32" ht="2.15" customHeight="1" x14ac:dyDescent="0.3">
      <c r="A242" s="162"/>
    </row>
    <row r="243" spans="1:32" ht="12.9" x14ac:dyDescent="0.3">
      <c r="A243" s="162"/>
      <c r="B243" s="302"/>
      <c r="C243" s="291"/>
      <c r="D243" s="291"/>
      <c r="E243" s="300" t="s">
        <v>78</v>
      </c>
      <c r="F243" s="291"/>
      <c r="G243" s="291"/>
      <c r="H243" s="291"/>
      <c r="I243" s="291"/>
      <c r="J243" s="291"/>
      <c r="K243" s="291"/>
      <c r="L243" s="163" t="s">
        <v>214</v>
      </c>
      <c r="N243" s="300" t="s">
        <v>83</v>
      </c>
      <c r="O243" s="291"/>
      <c r="P243" s="291"/>
      <c r="Q243" s="300" t="s">
        <v>215</v>
      </c>
      <c r="R243" s="291"/>
      <c r="S243" s="291"/>
      <c r="T243" s="300" t="s">
        <v>216</v>
      </c>
      <c r="U243" s="291"/>
      <c r="V243" s="300" t="s">
        <v>217</v>
      </c>
      <c r="W243" s="291"/>
      <c r="X243" s="291"/>
      <c r="Y243" s="300" t="s">
        <v>218</v>
      </c>
      <c r="Z243" s="291"/>
      <c r="AA243" s="291"/>
      <c r="AB243" s="300" t="s">
        <v>219</v>
      </c>
      <c r="AC243" s="291"/>
      <c r="AD243" s="163" t="s">
        <v>220</v>
      </c>
    </row>
    <row r="244" spans="1:32" ht="14.7" customHeight="1" x14ac:dyDescent="0.3">
      <c r="A244" s="162"/>
      <c r="B244" s="297">
        <v>1</v>
      </c>
      <c r="C244" s="277"/>
      <c r="D244" s="277"/>
      <c r="E244" s="298" t="s">
        <v>320</v>
      </c>
      <c r="F244" s="277"/>
      <c r="G244" s="277"/>
      <c r="H244" s="277"/>
      <c r="I244" s="277"/>
      <c r="J244" s="277"/>
      <c r="K244" s="277"/>
      <c r="L244" s="164"/>
      <c r="N244" s="299" t="s">
        <v>199</v>
      </c>
      <c r="O244" s="277"/>
      <c r="P244" s="277"/>
      <c r="Q244" s="298" t="s">
        <v>321</v>
      </c>
      <c r="R244" s="277"/>
      <c r="S244" s="277"/>
      <c r="T244" s="298" t="s">
        <v>322</v>
      </c>
      <c r="U244" s="277"/>
      <c r="V244" s="298"/>
      <c r="W244" s="277"/>
      <c r="X244" s="277"/>
      <c r="Y244" s="298"/>
      <c r="Z244" s="277"/>
      <c r="AA244" s="277"/>
      <c r="AB244" s="298"/>
      <c r="AC244" s="277"/>
      <c r="AD244" s="112"/>
    </row>
    <row r="245" spans="1:32" ht="12.75" hidden="1" customHeight="1" x14ac:dyDescent="0.3">
      <c r="A245" s="162"/>
    </row>
    <row r="246" spans="1:32" ht="14.7" customHeight="1" x14ac:dyDescent="0.3">
      <c r="A246" s="162"/>
      <c r="B246" s="295">
        <v>2</v>
      </c>
      <c r="C246" s="277"/>
      <c r="D246" s="277"/>
      <c r="E246" s="292" t="s">
        <v>257</v>
      </c>
      <c r="F246" s="277"/>
      <c r="G246" s="277"/>
      <c r="H246" s="277"/>
      <c r="I246" s="277"/>
      <c r="J246" s="277"/>
      <c r="K246" s="277"/>
      <c r="L246" s="165"/>
      <c r="N246" s="296" t="s">
        <v>200</v>
      </c>
      <c r="O246" s="277"/>
      <c r="P246" s="277"/>
      <c r="Q246" s="292" t="s">
        <v>323</v>
      </c>
      <c r="R246" s="277"/>
      <c r="S246" s="277"/>
      <c r="T246" s="292" t="s">
        <v>324</v>
      </c>
      <c r="U246" s="277"/>
      <c r="V246" s="292"/>
      <c r="W246" s="277"/>
      <c r="X246" s="277"/>
      <c r="Y246" s="292"/>
      <c r="Z246" s="277"/>
      <c r="AA246" s="277"/>
      <c r="AB246" s="292"/>
      <c r="AC246" s="277"/>
      <c r="AD246" s="166"/>
    </row>
    <row r="247" spans="1:32" ht="14.7" customHeight="1" x14ac:dyDescent="0.3">
      <c r="A247" s="162"/>
      <c r="B247" s="297">
        <v>3</v>
      </c>
      <c r="C247" s="277"/>
      <c r="D247" s="277"/>
      <c r="E247" s="298" t="s">
        <v>161</v>
      </c>
      <c r="F247" s="277"/>
      <c r="G247" s="277"/>
      <c r="H247" s="277"/>
      <c r="I247" s="277"/>
      <c r="J247" s="277"/>
      <c r="K247" s="277"/>
      <c r="L247" s="164"/>
      <c r="N247" s="299" t="s">
        <v>177</v>
      </c>
      <c r="O247" s="277"/>
      <c r="P247" s="277"/>
      <c r="Q247" s="298"/>
      <c r="R247" s="277"/>
      <c r="S247" s="277"/>
      <c r="T247" s="298"/>
      <c r="U247" s="277"/>
      <c r="V247" s="298"/>
      <c r="W247" s="277"/>
      <c r="X247" s="277"/>
      <c r="Y247" s="298"/>
      <c r="Z247" s="277"/>
      <c r="AA247" s="277"/>
      <c r="AB247" s="298"/>
      <c r="AC247" s="277"/>
      <c r="AD247" s="112"/>
    </row>
    <row r="248" spans="1:32" ht="12.75" hidden="1" customHeight="1" x14ac:dyDescent="0.3">
      <c r="A248" s="162"/>
    </row>
    <row r="249" spans="1:32" ht="10.199999999999999" customHeight="1" x14ac:dyDescent="0.3">
      <c r="A249" s="162"/>
    </row>
    <row r="250" spans="1:32" ht="14.25" customHeight="1" x14ac:dyDescent="0.5">
      <c r="A250" s="162"/>
      <c r="C250" s="293" t="s">
        <v>224</v>
      </c>
      <c r="D250" s="277"/>
      <c r="E250" s="277"/>
      <c r="F250" s="277"/>
      <c r="G250" s="277"/>
      <c r="H250" s="277"/>
      <c r="I250" s="277"/>
      <c r="J250" s="293" t="s">
        <v>225</v>
      </c>
      <c r="K250" s="277"/>
      <c r="L250" s="277"/>
      <c r="M250" s="277"/>
      <c r="N250" s="277"/>
      <c r="O250" s="293" t="s">
        <v>175</v>
      </c>
      <c r="P250" s="277"/>
      <c r="Q250" s="277"/>
      <c r="R250" s="277"/>
      <c r="S250" s="293" t="s">
        <v>174</v>
      </c>
      <c r="T250" s="277"/>
      <c r="U250" s="277"/>
      <c r="V250" s="277"/>
      <c r="W250" s="294" t="s">
        <v>226</v>
      </c>
      <c r="X250" s="277"/>
      <c r="Y250" s="277"/>
      <c r="Z250" s="277"/>
      <c r="AA250" s="277"/>
      <c r="AB250" s="277"/>
      <c r="AC250" s="277"/>
      <c r="AD250" s="277"/>
      <c r="AE250" s="277"/>
      <c r="AF250" s="277"/>
    </row>
    <row r="251" spans="1:32" ht="15" x14ac:dyDescent="0.3">
      <c r="A251" s="162"/>
      <c r="C251" s="167" t="s">
        <v>227</v>
      </c>
      <c r="D251" s="290" t="s">
        <v>78</v>
      </c>
      <c r="E251" s="291"/>
      <c r="F251" s="291"/>
      <c r="G251" s="291"/>
      <c r="H251" s="291"/>
      <c r="I251" s="291"/>
      <c r="J251" s="167" t="s">
        <v>227</v>
      </c>
      <c r="K251" s="290" t="s">
        <v>83</v>
      </c>
      <c r="L251" s="291"/>
      <c r="M251" s="291"/>
      <c r="N251" s="291"/>
      <c r="O251" s="167" t="s">
        <v>227</v>
      </c>
      <c r="P251" s="290" t="s">
        <v>83</v>
      </c>
      <c r="Q251" s="291"/>
      <c r="R251" s="291"/>
      <c r="S251" s="290" t="s">
        <v>227</v>
      </c>
      <c r="T251" s="291"/>
      <c r="U251" s="290" t="s">
        <v>83</v>
      </c>
      <c r="V251" s="291"/>
      <c r="W251" s="290" t="s">
        <v>20</v>
      </c>
      <c r="X251" s="291"/>
      <c r="Y251" s="291"/>
      <c r="Z251" s="291"/>
      <c r="AA251" s="291"/>
      <c r="AB251" s="291"/>
      <c r="AC251" s="290" t="s">
        <v>228</v>
      </c>
      <c r="AD251" s="291"/>
      <c r="AE251" s="291"/>
      <c r="AF251" s="291"/>
    </row>
    <row r="252" spans="1:32" ht="12.75" hidden="1" customHeight="1" x14ac:dyDescent="0.3">
      <c r="A252" s="162"/>
    </row>
    <row r="253" spans="1:32" ht="1.95" customHeight="1" x14ac:dyDescent="0.3">
      <c r="A253" s="162"/>
    </row>
    <row r="254" spans="1:32" ht="12.75" hidden="1" customHeight="1" x14ac:dyDescent="0.3"/>
    <row r="255" spans="1:32" ht="32.5" customHeight="1" x14ac:dyDescent="0.3">
      <c r="A255" s="162"/>
      <c r="C255" s="277"/>
      <c r="D255" s="277"/>
      <c r="E255" s="277"/>
      <c r="G255" s="301" t="s">
        <v>325</v>
      </c>
      <c r="H255" s="277"/>
      <c r="I255" s="277"/>
      <c r="J255" s="277"/>
      <c r="K255" s="277"/>
      <c r="L255" s="277"/>
      <c r="M255" s="277"/>
      <c r="N255" s="277"/>
      <c r="O255" s="277"/>
      <c r="P255" s="277"/>
      <c r="Q255" s="277"/>
      <c r="R255" s="277"/>
      <c r="S255" s="277"/>
      <c r="T255" s="277"/>
      <c r="U255" s="277"/>
      <c r="V255" s="277"/>
      <c r="W255" s="277"/>
    </row>
    <row r="256" spans="1:32" ht="2.15" customHeight="1" x14ac:dyDescent="0.3">
      <c r="A256" s="162"/>
    </row>
    <row r="257" spans="1:32" ht="12.9" x14ac:dyDescent="0.3">
      <c r="A257" s="162"/>
      <c r="B257" s="302"/>
      <c r="C257" s="291"/>
      <c r="D257" s="291"/>
      <c r="E257" s="300" t="s">
        <v>78</v>
      </c>
      <c r="F257" s="291"/>
      <c r="G257" s="291"/>
      <c r="H257" s="291"/>
      <c r="I257" s="291"/>
      <c r="J257" s="291"/>
      <c r="K257" s="291"/>
      <c r="L257" s="163" t="s">
        <v>214</v>
      </c>
      <c r="N257" s="300" t="s">
        <v>83</v>
      </c>
      <c r="O257" s="291"/>
      <c r="P257" s="291"/>
      <c r="Q257" s="300" t="s">
        <v>215</v>
      </c>
      <c r="R257" s="291"/>
      <c r="S257" s="291"/>
      <c r="T257" s="300" t="s">
        <v>216</v>
      </c>
      <c r="U257" s="291"/>
      <c r="V257" s="300" t="s">
        <v>217</v>
      </c>
      <c r="W257" s="291"/>
      <c r="X257" s="291"/>
      <c r="Y257" s="300" t="s">
        <v>218</v>
      </c>
      <c r="Z257" s="291"/>
      <c r="AA257" s="291"/>
      <c r="AB257" s="300" t="s">
        <v>219</v>
      </c>
      <c r="AC257" s="291"/>
      <c r="AD257" s="163" t="s">
        <v>220</v>
      </c>
    </row>
    <row r="258" spans="1:32" ht="14.7" customHeight="1" x14ac:dyDescent="0.3">
      <c r="A258" s="162"/>
      <c r="B258" s="297">
        <v>1</v>
      </c>
      <c r="C258" s="277"/>
      <c r="D258" s="277"/>
      <c r="E258" s="298" t="s">
        <v>261</v>
      </c>
      <c r="F258" s="277"/>
      <c r="G258" s="277"/>
      <c r="H258" s="277"/>
      <c r="I258" s="277"/>
      <c r="J258" s="277"/>
      <c r="K258" s="277"/>
      <c r="L258" s="164"/>
      <c r="N258" s="299" t="s">
        <v>201</v>
      </c>
      <c r="O258" s="277"/>
      <c r="P258" s="277"/>
      <c r="Q258" s="298" t="s">
        <v>326</v>
      </c>
      <c r="R258" s="277"/>
      <c r="S258" s="277"/>
      <c r="T258" s="298" t="s">
        <v>327</v>
      </c>
      <c r="U258" s="277"/>
      <c r="V258" s="298"/>
      <c r="W258" s="277"/>
      <c r="X258" s="277"/>
      <c r="Y258" s="298"/>
      <c r="Z258" s="277"/>
      <c r="AA258" s="277"/>
      <c r="AB258" s="298"/>
      <c r="AC258" s="277"/>
      <c r="AD258" s="112"/>
    </row>
    <row r="259" spans="1:32" ht="12.75" hidden="1" customHeight="1" x14ac:dyDescent="0.3">
      <c r="A259" s="162"/>
    </row>
    <row r="260" spans="1:32" ht="14.7" customHeight="1" x14ac:dyDescent="0.3">
      <c r="A260" s="162"/>
      <c r="B260" s="295">
        <v>2</v>
      </c>
      <c r="C260" s="277"/>
      <c r="D260" s="277"/>
      <c r="E260" s="292" t="s">
        <v>160</v>
      </c>
      <c r="F260" s="277"/>
      <c r="G260" s="277"/>
      <c r="H260" s="277"/>
      <c r="I260" s="277"/>
      <c r="J260" s="277"/>
      <c r="K260" s="277"/>
      <c r="L260" s="165"/>
      <c r="N260" s="296" t="s">
        <v>177</v>
      </c>
      <c r="O260" s="277"/>
      <c r="P260" s="277"/>
      <c r="Q260" s="292"/>
      <c r="R260" s="277"/>
      <c r="S260" s="277"/>
      <c r="T260" s="292"/>
      <c r="U260" s="277"/>
      <c r="V260" s="292"/>
      <c r="W260" s="277"/>
      <c r="X260" s="277"/>
      <c r="Y260" s="292"/>
      <c r="Z260" s="277"/>
      <c r="AA260" s="277"/>
      <c r="AB260" s="292"/>
      <c r="AC260" s="277"/>
      <c r="AD260" s="166"/>
    </row>
    <row r="261" spans="1:32" ht="10.199999999999999" customHeight="1" x14ac:dyDescent="0.3">
      <c r="A261" s="162"/>
    </row>
    <row r="262" spans="1:32" ht="14.25" customHeight="1" x14ac:dyDescent="0.5">
      <c r="A262" s="162"/>
      <c r="C262" s="293" t="s">
        <v>224</v>
      </c>
      <c r="D262" s="277"/>
      <c r="E262" s="277"/>
      <c r="F262" s="277"/>
      <c r="G262" s="277"/>
      <c r="H262" s="277"/>
      <c r="I262" s="277"/>
      <c r="J262" s="293" t="s">
        <v>225</v>
      </c>
      <c r="K262" s="277"/>
      <c r="L262" s="277"/>
      <c r="M262" s="277"/>
      <c r="N262" s="277"/>
      <c r="O262" s="293" t="s">
        <v>175</v>
      </c>
      <c r="P262" s="277"/>
      <c r="Q262" s="277"/>
      <c r="R262" s="277"/>
      <c r="S262" s="293" t="s">
        <v>174</v>
      </c>
      <c r="T262" s="277"/>
      <c r="U262" s="277"/>
      <c r="V262" s="277"/>
      <c r="W262" s="294" t="s">
        <v>226</v>
      </c>
      <c r="X262" s="277"/>
      <c r="Y262" s="277"/>
      <c r="Z262" s="277"/>
      <c r="AA262" s="277"/>
      <c r="AB262" s="277"/>
      <c r="AC262" s="277"/>
      <c r="AD262" s="277"/>
      <c r="AE262" s="277"/>
      <c r="AF262" s="277"/>
    </row>
    <row r="263" spans="1:32" ht="15" x14ac:dyDescent="0.3">
      <c r="A263" s="162"/>
      <c r="C263" s="167" t="s">
        <v>227</v>
      </c>
      <c r="D263" s="290" t="s">
        <v>78</v>
      </c>
      <c r="E263" s="291"/>
      <c r="F263" s="291"/>
      <c r="G263" s="291"/>
      <c r="H263" s="291"/>
      <c r="I263" s="291"/>
      <c r="J263" s="167" t="s">
        <v>227</v>
      </c>
      <c r="K263" s="290" t="s">
        <v>83</v>
      </c>
      <c r="L263" s="291"/>
      <c r="M263" s="291"/>
      <c r="N263" s="291"/>
      <c r="O263" s="167" t="s">
        <v>227</v>
      </c>
      <c r="P263" s="290" t="s">
        <v>83</v>
      </c>
      <c r="Q263" s="291"/>
      <c r="R263" s="291"/>
      <c r="S263" s="290" t="s">
        <v>227</v>
      </c>
      <c r="T263" s="291"/>
      <c r="U263" s="290" t="s">
        <v>83</v>
      </c>
      <c r="V263" s="291"/>
      <c r="W263" s="290" t="s">
        <v>20</v>
      </c>
      <c r="X263" s="291"/>
      <c r="Y263" s="291"/>
      <c r="Z263" s="291"/>
      <c r="AA263" s="291"/>
      <c r="AB263" s="291"/>
      <c r="AC263" s="290" t="s">
        <v>228</v>
      </c>
      <c r="AD263" s="291"/>
      <c r="AE263" s="291"/>
      <c r="AF263" s="291"/>
    </row>
    <row r="264" spans="1:32" ht="12.75" hidden="1" customHeight="1" x14ac:dyDescent="0.3">
      <c r="A264" s="162"/>
    </row>
    <row r="265" spans="1:32" ht="1.95" customHeight="1" x14ac:dyDescent="0.3">
      <c r="A265" s="162"/>
    </row>
    <row r="266" spans="1:32" ht="32.5" customHeight="1" x14ac:dyDescent="0.3">
      <c r="A266" s="162"/>
      <c r="C266" s="277"/>
      <c r="D266" s="277"/>
      <c r="E266" s="277"/>
      <c r="G266" s="301" t="s">
        <v>328</v>
      </c>
      <c r="H266" s="277"/>
      <c r="I266" s="277"/>
      <c r="J266" s="277"/>
      <c r="K266" s="277"/>
      <c r="L266" s="277"/>
      <c r="M266" s="277"/>
      <c r="N266" s="277"/>
      <c r="O266" s="277"/>
      <c r="P266" s="277"/>
      <c r="Q266" s="277"/>
      <c r="R266" s="277"/>
      <c r="S266" s="277"/>
      <c r="T266" s="277"/>
      <c r="U266" s="277"/>
      <c r="V266" s="277"/>
      <c r="W266" s="277"/>
    </row>
    <row r="267" spans="1:32" ht="2.15" customHeight="1" x14ac:dyDescent="0.3">
      <c r="A267" s="162"/>
    </row>
    <row r="268" spans="1:32" ht="12.9" x14ac:dyDescent="0.3">
      <c r="A268" s="162"/>
      <c r="B268" s="302"/>
      <c r="C268" s="291"/>
      <c r="D268" s="291"/>
      <c r="E268" s="300" t="s">
        <v>78</v>
      </c>
      <c r="F268" s="291"/>
      <c r="G268" s="291"/>
      <c r="H268" s="291"/>
      <c r="I268" s="291"/>
      <c r="J268" s="291"/>
      <c r="K268" s="291"/>
      <c r="L268" s="163" t="s">
        <v>214</v>
      </c>
      <c r="N268" s="300" t="s">
        <v>83</v>
      </c>
      <c r="O268" s="291"/>
      <c r="P268" s="291"/>
      <c r="Q268" s="300" t="s">
        <v>215</v>
      </c>
      <c r="R268" s="291"/>
      <c r="S268" s="291"/>
      <c r="T268" s="300" t="s">
        <v>216</v>
      </c>
      <c r="U268" s="291"/>
      <c r="V268" s="300" t="s">
        <v>217</v>
      </c>
      <c r="W268" s="291"/>
      <c r="X268" s="291"/>
      <c r="Y268" s="300" t="s">
        <v>218</v>
      </c>
      <c r="Z268" s="291"/>
      <c r="AA268" s="291"/>
      <c r="AB268" s="300" t="s">
        <v>219</v>
      </c>
      <c r="AC268" s="291"/>
      <c r="AD268" s="163" t="s">
        <v>220</v>
      </c>
    </row>
    <row r="269" spans="1:32" ht="14.7" customHeight="1" x14ac:dyDescent="0.3">
      <c r="A269" s="162"/>
      <c r="B269" s="297">
        <v>1</v>
      </c>
      <c r="C269" s="277"/>
      <c r="D269" s="277"/>
      <c r="E269" s="298" t="s">
        <v>97</v>
      </c>
      <c r="F269" s="277"/>
      <c r="G269" s="277"/>
      <c r="H269" s="277"/>
      <c r="I269" s="277"/>
      <c r="J269" s="277"/>
      <c r="K269" s="277"/>
      <c r="L269" s="164"/>
      <c r="N269" s="299" t="s">
        <v>329</v>
      </c>
      <c r="O269" s="277"/>
      <c r="P269" s="277"/>
      <c r="Q269" s="298" t="s">
        <v>330</v>
      </c>
      <c r="R269" s="277"/>
      <c r="S269" s="277"/>
      <c r="T269" s="298" t="s">
        <v>331</v>
      </c>
      <c r="U269" s="277"/>
      <c r="V269" s="298"/>
      <c r="W269" s="277"/>
      <c r="X269" s="277"/>
      <c r="Y269" s="298"/>
      <c r="Z269" s="277"/>
      <c r="AA269" s="277"/>
      <c r="AB269" s="298"/>
      <c r="AC269" s="277"/>
      <c r="AD269" s="112"/>
    </row>
    <row r="270" spans="1:32" ht="12.75" hidden="1" customHeight="1" x14ac:dyDescent="0.3">
      <c r="A270" s="162"/>
    </row>
    <row r="271" spans="1:32" ht="14.7" customHeight="1" x14ac:dyDescent="0.3">
      <c r="A271" s="162"/>
      <c r="B271" s="295">
        <v>2</v>
      </c>
      <c r="C271" s="277"/>
      <c r="D271" s="277"/>
      <c r="E271" s="292" t="s">
        <v>234</v>
      </c>
      <c r="F271" s="277"/>
      <c r="G271" s="277"/>
      <c r="H271" s="277"/>
      <c r="I271" s="277"/>
      <c r="J271" s="277"/>
      <c r="K271" s="277"/>
      <c r="L271" s="165"/>
      <c r="N271" s="296" t="s">
        <v>332</v>
      </c>
      <c r="O271" s="277"/>
      <c r="P271" s="277"/>
      <c r="Q271" s="292" t="s">
        <v>333</v>
      </c>
      <c r="R271" s="277"/>
      <c r="S271" s="277"/>
      <c r="T271" s="292" t="s">
        <v>334</v>
      </c>
      <c r="U271" s="277"/>
      <c r="V271" s="292"/>
      <c r="W271" s="277"/>
      <c r="X271" s="277"/>
      <c r="Y271" s="292"/>
      <c r="Z271" s="277"/>
      <c r="AA271" s="277"/>
      <c r="AB271" s="292"/>
      <c r="AC271" s="277"/>
      <c r="AD271" s="166"/>
    </row>
    <row r="272" spans="1:32" ht="14.7" customHeight="1" x14ac:dyDescent="0.3">
      <c r="A272" s="162"/>
      <c r="B272" s="297">
        <v>3</v>
      </c>
      <c r="C272" s="277"/>
      <c r="D272" s="277"/>
      <c r="E272" s="298" t="s">
        <v>130</v>
      </c>
      <c r="F272" s="277"/>
      <c r="G272" s="277"/>
      <c r="H272" s="277"/>
      <c r="I272" s="277"/>
      <c r="J272" s="277"/>
      <c r="K272" s="277"/>
      <c r="L272" s="164"/>
      <c r="N272" s="299" t="s">
        <v>335</v>
      </c>
      <c r="O272" s="277"/>
      <c r="P272" s="277"/>
      <c r="Q272" s="298" t="s">
        <v>336</v>
      </c>
      <c r="R272" s="277"/>
      <c r="S272" s="277"/>
      <c r="T272" s="298" t="s">
        <v>337</v>
      </c>
      <c r="U272" s="277"/>
      <c r="V272" s="298"/>
      <c r="W272" s="277"/>
      <c r="X272" s="277"/>
      <c r="Y272" s="298"/>
      <c r="Z272" s="277"/>
      <c r="AA272" s="277"/>
      <c r="AB272" s="298"/>
      <c r="AC272" s="277"/>
      <c r="AD272" s="112"/>
    </row>
    <row r="273" spans="1:32" ht="12.75" hidden="1" customHeight="1" x14ac:dyDescent="0.3">
      <c r="A273" s="162"/>
    </row>
    <row r="274" spans="1:32" ht="14.7" customHeight="1" x14ac:dyDescent="0.3">
      <c r="A274" s="162"/>
      <c r="B274" s="295">
        <v>4</v>
      </c>
      <c r="C274" s="277"/>
      <c r="D274" s="277"/>
      <c r="E274" s="292" t="s">
        <v>338</v>
      </c>
      <c r="F274" s="277"/>
      <c r="G274" s="277"/>
      <c r="H274" s="277"/>
      <c r="I274" s="277"/>
      <c r="J274" s="277"/>
      <c r="K274" s="277"/>
      <c r="L274" s="165"/>
      <c r="N274" s="296" t="s">
        <v>339</v>
      </c>
      <c r="O274" s="277"/>
      <c r="P274" s="277"/>
      <c r="Q274" s="292"/>
      <c r="R274" s="277"/>
      <c r="S274" s="277"/>
      <c r="T274" s="292"/>
      <c r="U274" s="277"/>
      <c r="V274" s="292"/>
      <c r="W274" s="277"/>
      <c r="X274" s="277"/>
      <c r="Y274" s="292"/>
      <c r="Z274" s="277"/>
      <c r="AA274" s="277"/>
      <c r="AB274" s="292"/>
      <c r="AC274" s="277"/>
      <c r="AD274" s="166"/>
    </row>
    <row r="275" spans="1:32" ht="10.199999999999999" customHeight="1" x14ac:dyDescent="0.3">
      <c r="A275" s="162"/>
    </row>
    <row r="276" spans="1:32" ht="14.25" customHeight="1" x14ac:dyDescent="0.5">
      <c r="A276" s="162"/>
      <c r="C276" s="293" t="s">
        <v>224</v>
      </c>
      <c r="D276" s="277"/>
      <c r="E276" s="277"/>
      <c r="F276" s="277"/>
      <c r="G276" s="277"/>
      <c r="H276" s="277"/>
      <c r="I276" s="277"/>
      <c r="J276" s="293" t="s">
        <v>225</v>
      </c>
      <c r="K276" s="277"/>
      <c r="L276" s="277"/>
      <c r="M276" s="277"/>
      <c r="N276" s="277"/>
      <c r="O276" s="293" t="s">
        <v>175</v>
      </c>
      <c r="P276" s="277"/>
      <c r="Q276" s="277"/>
      <c r="R276" s="277"/>
      <c r="S276" s="293" t="s">
        <v>174</v>
      </c>
      <c r="T276" s="277"/>
      <c r="U276" s="277"/>
      <c r="V276" s="277"/>
      <c r="W276" s="294" t="s">
        <v>226</v>
      </c>
      <c r="X276" s="277"/>
      <c r="Y276" s="277"/>
      <c r="Z276" s="277"/>
      <c r="AA276" s="277"/>
      <c r="AB276" s="277"/>
      <c r="AC276" s="277"/>
      <c r="AD276" s="277"/>
      <c r="AE276" s="277"/>
      <c r="AF276" s="277"/>
    </row>
    <row r="277" spans="1:32" ht="15" x14ac:dyDescent="0.3">
      <c r="A277" s="162"/>
      <c r="C277" s="167" t="s">
        <v>227</v>
      </c>
      <c r="D277" s="290" t="s">
        <v>78</v>
      </c>
      <c r="E277" s="291"/>
      <c r="F277" s="291"/>
      <c r="G277" s="291"/>
      <c r="H277" s="291"/>
      <c r="I277" s="291"/>
      <c r="J277" s="167" t="s">
        <v>227</v>
      </c>
      <c r="K277" s="290" t="s">
        <v>83</v>
      </c>
      <c r="L277" s="291"/>
      <c r="M277" s="291"/>
      <c r="N277" s="291"/>
      <c r="O277" s="167" t="s">
        <v>227</v>
      </c>
      <c r="P277" s="290" t="s">
        <v>83</v>
      </c>
      <c r="Q277" s="291"/>
      <c r="R277" s="291"/>
      <c r="S277" s="290" t="s">
        <v>227</v>
      </c>
      <c r="T277" s="291"/>
      <c r="U277" s="290" t="s">
        <v>83</v>
      </c>
      <c r="V277" s="291"/>
      <c r="W277" s="290" t="s">
        <v>20</v>
      </c>
      <c r="X277" s="291"/>
      <c r="Y277" s="291"/>
      <c r="Z277" s="291"/>
      <c r="AA277" s="291"/>
      <c r="AB277" s="291"/>
      <c r="AC277" s="290" t="s">
        <v>228</v>
      </c>
      <c r="AD277" s="291"/>
      <c r="AE277" s="291"/>
      <c r="AF277" s="291"/>
    </row>
    <row r="278" spans="1:32" ht="12.75" hidden="1" customHeight="1" x14ac:dyDescent="0.3">
      <c r="A278" s="162"/>
    </row>
    <row r="279" spans="1:32" ht="1.95" customHeight="1" x14ac:dyDescent="0.3">
      <c r="A279" s="162"/>
    </row>
    <row r="280" spans="1:32" ht="32.5" customHeight="1" x14ac:dyDescent="0.3">
      <c r="A280" s="162"/>
      <c r="C280" s="277"/>
      <c r="D280" s="277"/>
      <c r="E280" s="277"/>
      <c r="G280" s="301" t="s">
        <v>340</v>
      </c>
      <c r="H280" s="277"/>
      <c r="I280" s="277"/>
      <c r="J280" s="277"/>
      <c r="K280" s="277"/>
      <c r="L280" s="277"/>
      <c r="M280" s="277"/>
      <c r="N280" s="277"/>
      <c r="O280" s="277"/>
      <c r="P280" s="277"/>
      <c r="Q280" s="277"/>
      <c r="R280" s="277"/>
      <c r="S280" s="277"/>
      <c r="T280" s="277"/>
      <c r="U280" s="277"/>
      <c r="V280" s="277"/>
      <c r="W280" s="277"/>
    </row>
    <row r="281" spans="1:32" ht="2.15" customHeight="1" x14ac:dyDescent="0.3">
      <c r="A281" s="162"/>
    </row>
    <row r="282" spans="1:32" ht="12.9" x14ac:dyDescent="0.3">
      <c r="A282" s="162"/>
      <c r="B282" s="302"/>
      <c r="C282" s="291"/>
      <c r="D282" s="291"/>
      <c r="E282" s="300" t="s">
        <v>78</v>
      </c>
      <c r="F282" s="291"/>
      <c r="G282" s="291"/>
      <c r="H282" s="291"/>
      <c r="I282" s="291"/>
      <c r="J282" s="291"/>
      <c r="K282" s="291"/>
      <c r="L282" s="163" t="s">
        <v>214</v>
      </c>
      <c r="N282" s="300" t="s">
        <v>83</v>
      </c>
      <c r="O282" s="291"/>
      <c r="P282" s="291"/>
      <c r="Q282" s="300" t="s">
        <v>215</v>
      </c>
      <c r="R282" s="291"/>
      <c r="S282" s="291"/>
      <c r="T282" s="300" t="s">
        <v>216</v>
      </c>
      <c r="U282" s="291"/>
      <c r="V282" s="300" t="s">
        <v>217</v>
      </c>
      <c r="W282" s="291"/>
      <c r="X282" s="291"/>
      <c r="Y282" s="300" t="s">
        <v>218</v>
      </c>
      <c r="Z282" s="291"/>
      <c r="AA282" s="291"/>
      <c r="AB282" s="300" t="s">
        <v>219</v>
      </c>
      <c r="AC282" s="291"/>
      <c r="AD282" s="163" t="s">
        <v>220</v>
      </c>
    </row>
    <row r="283" spans="1:32" ht="14.7" customHeight="1" x14ac:dyDescent="0.3">
      <c r="A283" s="162"/>
      <c r="B283" s="297">
        <v>1</v>
      </c>
      <c r="C283" s="277"/>
      <c r="D283" s="277"/>
      <c r="E283" s="298" t="s">
        <v>221</v>
      </c>
      <c r="F283" s="277"/>
      <c r="G283" s="277"/>
      <c r="H283" s="277"/>
      <c r="I283" s="277"/>
      <c r="J283" s="277"/>
      <c r="K283" s="277"/>
      <c r="L283" s="164"/>
      <c r="N283" s="299" t="s">
        <v>341</v>
      </c>
      <c r="O283" s="277"/>
      <c r="P283" s="277"/>
      <c r="Q283" s="298" t="s">
        <v>342</v>
      </c>
      <c r="R283" s="277"/>
      <c r="S283" s="277"/>
      <c r="T283" s="298" t="s">
        <v>343</v>
      </c>
      <c r="U283" s="277"/>
      <c r="V283" s="298"/>
      <c r="W283" s="277"/>
      <c r="X283" s="277"/>
      <c r="Y283" s="298"/>
      <c r="Z283" s="277"/>
      <c r="AA283" s="277"/>
      <c r="AB283" s="298"/>
      <c r="AC283" s="277"/>
      <c r="AD283" s="112"/>
    </row>
    <row r="284" spans="1:32" ht="12.75" hidden="1" customHeight="1" x14ac:dyDescent="0.3">
      <c r="A284" s="162"/>
    </row>
    <row r="285" spans="1:32" ht="14.7" customHeight="1" x14ac:dyDescent="0.3">
      <c r="A285" s="162"/>
      <c r="B285" s="295">
        <v>2</v>
      </c>
      <c r="C285" s="277"/>
      <c r="D285" s="277"/>
      <c r="E285" s="292" t="s">
        <v>130</v>
      </c>
      <c r="F285" s="277"/>
      <c r="G285" s="277"/>
      <c r="H285" s="277"/>
      <c r="I285" s="277"/>
      <c r="J285" s="277"/>
      <c r="K285" s="277"/>
      <c r="L285" s="165"/>
      <c r="N285" s="296" t="s">
        <v>344</v>
      </c>
      <c r="O285" s="277"/>
      <c r="P285" s="277"/>
      <c r="Q285" s="292" t="s">
        <v>345</v>
      </c>
      <c r="R285" s="277"/>
      <c r="S285" s="277"/>
      <c r="T285" s="292" t="s">
        <v>346</v>
      </c>
      <c r="U285" s="277"/>
      <c r="V285" s="292"/>
      <c r="W285" s="277"/>
      <c r="X285" s="277"/>
      <c r="Y285" s="292"/>
      <c r="Z285" s="277"/>
      <c r="AA285" s="277"/>
      <c r="AB285" s="292"/>
      <c r="AC285" s="277"/>
      <c r="AD285" s="166"/>
    </row>
    <row r="286" spans="1:32" ht="10.199999999999999" customHeight="1" x14ac:dyDescent="0.3">
      <c r="A286" s="162"/>
    </row>
    <row r="287" spans="1:32" ht="14.25" customHeight="1" x14ac:dyDescent="0.5">
      <c r="A287" s="162"/>
      <c r="C287" s="293" t="s">
        <v>224</v>
      </c>
      <c r="D287" s="277"/>
      <c r="E287" s="277"/>
      <c r="F287" s="277"/>
      <c r="G287" s="277"/>
      <c r="H287" s="277"/>
      <c r="I287" s="277"/>
      <c r="J287" s="293" t="s">
        <v>225</v>
      </c>
      <c r="K287" s="277"/>
      <c r="L287" s="277"/>
      <c r="M287" s="277"/>
      <c r="N287" s="277"/>
      <c r="O287" s="293" t="s">
        <v>175</v>
      </c>
      <c r="P287" s="277"/>
      <c r="Q287" s="277"/>
      <c r="R287" s="277"/>
      <c r="S287" s="293" t="s">
        <v>174</v>
      </c>
      <c r="T287" s="277"/>
      <c r="U287" s="277"/>
      <c r="V287" s="277"/>
      <c r="W287" s="294" t="s">
        <v>226</v>
      </c>
      <c r="X287" s="277"/>
      <c r="Y287" s="277"/>
      <c r="Z287" s="277"/>
      <c r="AA287" s="277"/>
      <c r="AB287" s="277"/>
      <c r="AC287" s="277"/>
      <c r="AD287" s="277"/>
      <c r="AE287" s="277"/>
      <c r="AF287" s="277"/>
    </row>
    <row r="288" spans="1:32" ht="15" x14ac:dyDescent="0.3">
      <c r="A288" s="162"/>
      <c r="C288" s="167" t="s">
        <v>227</v>
      </c>
      <c r="D288" s="290" t="s">
        <v>78</v>
      </c>
      <c r="E288" s="291"/>
      <c r="F288" s="291"/>
      <c r="G288" s="291"/>
      <c r="H288" s="291"/>
      <c r="I288" s="291"/>
      <c r="J288" s="167" t="s">
        <v>227</v>
      </c>
      <c r="K288" s="290" t="s">
        <v>83</v>
      </c>
      <c r="L288" s="291"/>
      <c r="M288" s="291"/>
      <c r="N288" s="291"/>
      <c r="O288" s="167" t="s">
        <v>227</v>
      </c>
      <c r="P288" s="290" t="s">
        <v>83</v>
      </c>
      <c r="Q288" s="291"/>
      <c r="R288" s="291"/>
      <c r="S288" s="290" t="s">
        <v>227</v>
      </c>
      <c r="T288" s="291"/>
      <c r="U288" s="290" t="s">
        <v>83</v>
      </c>
      <c r="V288" s="291"/>
      <c r="W288" s="290" t="s">
        <v>20</v>
      </c>
      <c r="X288" s="291"/>
      <c r="Y288" s="291"/>
      <c r="Z288" s="291"/>
      <c r="AA288" s="291"/>
      <c r="AB288" s="291"/>
      <c r="AC288" s="290" t="s">
        <v>228</v>
      </c>
      <c r="AD288" s="291"/>
      <c r="AE288" s="291"/>
      <c r="AF288" s="291"/>
    </row>
    <row r="289" spans="1:32" ht="12.75" hidden="1" customHeight="1" x14ac:dyDescent="0.3">
      <c r="A289" s="162"/>
    </row>
    <row r="290" spans="1:32" ht="1.95" customHeight="1" x14ac:dyDescent="0.3">
      <c r="A290" s="162"/>
    </row>
    <row r="291" spans="1:32" ht="32.5" customHeight="1" x14ac:dyDescent="0.3">
      <c r="A291" s="162"/>
      <c r="C291" s="277"/>
      <c r="D291" s="277"/>
      <c r="E291" s="277"/>
      <c r="G291" s="301" t="s">
        <v>347</v>
      </c>
      <c r="H291" s="277"/>
      <c r="I291" s="277"/>
      <c r="J291" s="277"/>
      <c r="K291" s="277"/>
      <c r="L291" s="277"/>
      <c r="M291" s="277"/>
      <c r="N291" s="277"/>
      <c r="O291" s="277"/>
      <c r="P291" s="277"/>
      <c r="Q291" s="277"/>
      <c r="R291" s="277"/>
      <c r="S291" s="277"/>
      <c r="T291" s="277"/>
      <c r="U291" s="277"/>
      <c r="V291" s="277"/>
      <c r="W291" s="277"/>
    </row>
    <row r="292" spans="1:32" ht="2.15" customHeight="1" x14ac:dyDescent="0.3">
      <c r="A292" s="162"/>
    </row>
    <row r="293" spans="1:32" ht="12.9" x14ac:dyDescent="0.3">
      <c r="A293" s="162"/>
      <c r="B293" s="302"/>
      <c r="C293" s="291"/>
      <c r="D293" s="291"/>
      <c r="E293" s="300" t="s">
        <v>78</v>
      </c>
      <c r="F293" s="291"/>
      <c r="G293" s="291"/>
      <c r="H293" s="291"/>
      <c r="I293" s="291"/>
      <c r="J293" s="291"/>
      <c r="K293" s="291"/>
      <c r="L293" s="163" t="s">
        <v>214</v>
      </c>
      <c r="N293" s="300" t="s">
        <v>83</v>
      </c>
      <c r="O293" s="291"/>
      <c r="P293" s="291"/>
      <c r="Q293" s="300" t="s">
        <v>215</v>
      </c>
      <c r="R293" s="291"/>
      <c r="S293" s="291"/>
      <c r="T293" s="300" t="s">
        <v>216</v>
      </c>
      <c r="U293" s="291"/>
      <c r="V293" s="300" t="s">
        <v>217</v>
      </c>
      <c r="W293" s="291"/>
      <c r="X293" s="291"/>
      <c r="Y293" s="300" t="s">
        <v>218</v>
      </c>
      <c r="Z293" s="291"/>
      <c r="AA293" s="291"/>
      <c r="AB293" s="300" t="s">
        <v>219</v>
      </c>
      <c r="AC293" s="291"/>
      <c r="AD293" s="163" t="s">
        <v>220</v>
      </c>
    </row>
    <row r="294" spans="1:32" ht="14.7" customHeight="1" x14ac:dyDescent="0.3">
      <c r="A294" s="162"/>
      <c r="B294" s="297">
        <v>1</v>
      </c>
      <c r="C294" s="277"/>
      <c r="D294" s="277"/>
      <c r="E294" s="298" t="s">
        <v>91</v>
      </c>
      <c r="F294" s="277"/>
      <c r="G294" s="277"/>
      <c r="H294" s="277"/>
      <c r="I294" s="277"/>
      <c r="J294" s="277"/>
      <c r="K294" s="277"/>
      <c r="L294" s="164"/>
      <c r="N294" s="299" t="s">
        <v>348</v>
      </c>
      <c r="O294" s="277"/>
      <c r="P294" s="277"/>
      <c r="Q294" s="298" t="s">
        <v>349</v>
      </c>
      <c r="R294" s="277"/>
      <c r="S294" s="277"/>
      <c r="T294" s="298" t="s">
        <v>350</v>
      </c>
      <c r="U294" s="277"/>
      <c r="V294" s="298"/>
      <c r="W294" s="277"/>
      <c r="X294" s="277"/>
      <c r="Y294" s="298"/>
      <c r="Z294" s="277"/>
      <c r="AA294" s="277"/>
      <c r="AB294" s="298"/>
      <c r="AC294" s="277"/>
      <c r="AD294" s="112"/>
    </row>
    <row r="295" spans="1:32" ht="12.75" hidden="1" customHeight="1" x14ac:dyDescent="0.3">
      <c r="A295" s="162"/>
    </row>
    <row r="296" spans="1:32" ht="14.7" customHeight="1" x14ac:dyDescent="0.3">
      <c r="A296" s="162"/>
      <c r="B296" s="295">
        <v>2</v>
      </c>
      <c r="C296" s="277"/>
      <c r="D296" s="277"/>
      <c r="E296" s="292" t="s">
        <v>102</v>
      </c>
      <c r="F296" s="277"/>
      <c r="G296" s="277"/>
      <c r="H296" s="277"/>
      <c r="I296" s="277"/>
      <c r="J296" s="277"/>
      <c r="K296" s="277"/>
      <c r="L296" s="165"/>
      <c r="N296" s="296" t="s">
        <v>351</v>
      </c>
      <c r="O296" s="277"/>
      <c r="P296" s="277"/>
      <c r="Q296" s="292" t="s">
        <v>352</v>
      </c>
      <c r="R296" s="277"/>
      <c r="S296" s="277"/>
      <c r="T296" s="292" t="s">
        <v>353</v>
      </c>
      <c r="U296" s="277"/>
      <c r="V296" s="292"/>
      <c r="W296" s="277"/>
      <c r="X296" s="277"/>
      <c r="Y296" s="292"/>
      <c r="Z296" s="277"/>
      <c r="AA296" s="277"/>
      <c r="AB296" s="292"/>
      <c r="AC296" s="277"/>
      <c r="AD296" s="166"/>
    </row>
    <row r="297" spans="1:32" ht="14.7" customHeight="1" x14ac:dyDescent="0.3">
      <c r="A297" s="162"/>
      <c r="B297" s="297">
        <v>3</v>
      </c>
      <c r="C297" s="277"/>
      <c r="D297" s="277"/>
      <c r="E297" s="298" t="s">
        <v>249</v>
      </c>
      <c r="F297" s="277"/>
      <c r="G297" s="277"/>
      <c r="H297" s="277"/>
      <c r="I297" s="277"/>
      <c r="J297" s="277"/>
      <c r="K297" s="277"/>
      <c r="L297" s="164"/>
      <c r="N297" s="299" t="s">
        <v>354</v>
      </c>
      <c r="O297" s="277"/>
      <c r="P297" s="277"/>
      <c r="Q297" s="298" t="s">
        <v>355</v>
      </c>
      <c r="R297" s="277"/>
      <c r="S297" s="277"/>
      <c r="T297" s="298" t="s">
        <v>355</v>
      </c>
      <c r="U297" s="277"/>
      <c r="V297" s="298"/>
      <c r="W297" s="277"/>
      <c r="X297" s="277"/>
      <c r="Y297" s="298"/>
      <c r="Z297" s="277"/>
      <c r="AA297" s="277"/>
      <c r="AB297" s="298"/>
      <c r="AC297" s="277"/>
      <c r="AD297" s="112"/>
    </row>
    <row r="298" spans="1:32" ht="12.75" hidden="1" customHeight="1" x14ac:dyDescent="0.3">
      <c r="A298" s="162"/>
    </row>
    <row r="299" spans="1:32" ht="14.7" customHeight="1" x14ac:dyDescent="0.3">
      <c r="A299" s="162"/>
      <c r="B299" s="295">
        <v>4</v>
      </c>
      <c r="C299" s="277"/>
      <c r="D299" s="277"/>
      <c r="E299" s="292" t="s">
        <v>124</v>
      </c>
      <c r="F299" s="277"/>
      <c r="G299" s="277"/>
      <c r="H299" s="277"/>
      <c r="I299" s="277"/>
      <c r="J299" s="277"/>
      <c r="K299" s="277"/>
      <c r="L299" s="165"/>
      <c r="N299" s="296" t="s">
        <v>356</v>
      </c>
      <c r="O299" s="277"/>
      <c r="P299" s="277"/>
      <c r="Q299" s="292"/>
      <c r="R299" s="277"/>
      <c r="S299" s="277"/>
      <c r="T299" s="292"/>
      <c r="U299" s="277"/>
      <c r="V299" s="292"/>
      <c r="W299" s="277"/>
      <c r="X299" s="277"/>
      <c r="Y299" s="292"/>
      <c r="Z299" s="277"/>
      <c r="AA299" s="277"/>
      <c r="AB299" s="292"/>
      <c r="AC299" s="277"/>
      <c r="AD299" s="166"/>
    </row>
    <row r="300" spans="1:32" ht="10.199999999999999" customHeight="1" x14ac:dyDescent="0.3">
      <c r="A300" s="162"/>
    </row>
    <row r="301" spans="1:32" ht="14.25" customHeight="1" x14ac:dyDescent="0.5">
      <c r="A301" s="162"/>
      <c r="C301" s="293" t="s">
        <v>224</v>
      </c>
      <c r="D301" s="277"/>
      <c r="E301" s="277"/>
      <c r="F301" s="277"/>
      <c r="G301" s="277"/>
      <c r="H301" s="277"/>
      <c r="I301" s="277"/>
      <c r="J301" s="293" t="s">
        <v>225</v>
      </c>
      <c r="K301" s="277"/>
      <c r="L301" s="277"/>
      <c r="M301" s="277"/>
      <c r="N301" s="277"/>
      <c r="O301" s="293" t="s">
        <v>175</v>
      </c>
      <c r="P301" s="277"/>
      <c r="Q301" s="277"/>
      <c r="R301" s="277"/>
      <c r="S301" s="293" t="s">
        <v>174</v>
      </c>
      <c r="T301" s="277"/>
      <c r="U301" s="277"/>
      <c r="V301" s="277"/>
      <c r="W301" s="294" t="s">
        <v>226</v>
      </c>
      <c r="X301" s="277"/>
      <c r="Y301" s="277"/>
      <c r="Z301" s="277"/>
      <c r="AA301" s="277"/>
      <c r="AB301" s="277"/>
      <c r="AC301" s="277"/>
      <c r="AD301" s="277"/>
      <c r="AE301" s="277"/>
      <c r="AF301" s="277"/>
    </row>
    <row r="302" spans="1:32" ht="15" x14ac:dyDescent="0.3">
      <c r="A302" s="162"/>
      <c r="C302" s="167" t="s">
        <v>227</v>
      </c>
      <c r="D302" s="290" t="s">
        <v>78</v>
      </c>
      <c r="E302" s="291"/>
      <c r="F302" s="291"/>
      <c r="G302" s="291"/>
      <c r="H302" s="291"/>
      <c r="I302" s="291"/>
      <c r="J302" s="167" t="s">
        <v>227</v>
      </c>
      <c r="K302" s="290" t="s">
        <v>83</v>
      </c>
      <c r="L302" s="291"/>
      <c r="M302" s="291"/>
      <c r="N302" s="291"/>
      <c r="O302" s="167" t="s">
        <v>227</v>
      </c>
      <c r="P302" s="290" t="s">
        <v>83</v>
      </c>
      <c r="Q302" s="291"/>
      <c r="R302" s="291"/>
      <c r="S302" s="290" t="s">
        <v>227</v>
      </c>
      <c r="T302" s="291"/>
      <c r="U302" s="290" t="s">
        <v>83</v>
      </c>
      <c r="V302" s="291"/>
      <c r="W302" s="290" t="s">
        <v>20</v>
      </c>
      <c r="X302" s="291"/>
      <c r="Y302" s="291"/>
      <c r="Z302" s="291"/>
      <c r="AA302" s="291"/>
      <c r="AB302" s="291"/>
      <c r="AC302" s="290" t="s">
        <v>228</v>
      </c>
      <c r="AD302" s="291"/>
      <c r="AE302" s="291"/>
      <c r="AF302" s="291"/>
    </row>
    <row r="303" spans="1:32" ht="12.75" hidden="1" customHeight="1" x14ac:dyDescent="0.3">
      <c r="A303" s="162"/>
    </row>
    <row r="304" spans="1:32" ht="1.95" customHeight="1" x14ac:dyDescent="0.3">
      <c r="A304" s="162"/>
    </row>
    <row r="305" spans="1:32" ht="32.5" customHeight="1" x14ac:dyDescent="0.3">
      <c r="A305" s="162"/>
      <c r="C305" s="277"/>
      <c r="D305" s="277"/>
      <c r="E305" s="277"/>
      <c r="G305" s="301" t="s">
        <v>357</v>
      </c>
      <c r="H305" s="277"/>
      <c r="I305" s="277"/>
      <c r="J305" s="277"/>
      <c r="K305" s="277"/>
      <c r="L305" s="277"/>
      <c r="M305" s="277"/>
      <c r="N305" s="277"/>
      <c r="O305" s="277"/>
      <c r="P305" s="277"/>
      <c r="Q305" s="277"/>
      <c r="R305" s="277"/>
      <c r="S305" s="277"/>
      <c r="T305" s="277"/>
      <c r="U305" s="277"/>
      <c r="V305" s="277"/>
      <c r="W305" s="277"/>
    </row>
    <row r="306" spans="1:32" ht="2.15" customHeight="1" x14ac:dyDescent="0.3">
      <c r="A306" s="162"/>
    </row>
    <row r="307" spans="1:32" ht="12.9" x14ac:dyDescent="0.3">
      <c r="A307" s="162"/>
      <c r="B307" s="302"/>
      <c r="C307" s="291"/>
      <c r="D307" s="291"/>
      <c r="E307" s="300" t="s">
        <v>78</v>
      </c>
      <c r="F307" s="291"/>
      <c r="G307" s="291"/>
      <c r="H307" s="291"/>
      <c r="I307" s="291"/>
      <c r="J307" s="291"/>
      <c r="K307" s="291"/>
      <c r="L307" s="163" t="s">
        <v>214</v>
      </c>
      <c r="N307" s="300" t="s">
        <v>83</v>
      </c>
      <c r="O307" s="291"/>
      <c r="P307" s="291"/>
      <c r="Q307" s="300" t="s">
        <v>215</v>
      </c>
      <c r="R307" s="291"/>
      <c r="S307" s="291"/>
      <c r="T307" s="300" t="s">
        <v>216</v>
      </c>
      <c r="U307" s="291"/>
      <c r="V307" s="300" t="s">
        <v>217</v>
      </c>
      <c r="W307" s="291"/>
      <c r="X307" s="291"/>
      <c r="Y307" s="300" t="s">
        <v>218</v>
      </c>
      <c r="Z307" s="291"/>
      <c r="AA307" s="291"/>
      <c r="AB307" s="300" t="s">
        <v>219</v>
      </c>
      <c r="AC307" s="291"/>
      <c r="AD307" s="163" t="s">
        <v>220</v>
      </c>
    </row>
    <row r="308" spans="1:32" ht="14.7" customHeight="1" x14ac:dyDescent="0.3">
      <c r="A308" s="162"/>
      <c r="B308" s="297">
        <v>1</v>
      </c>
      <c r="C308" s="277"/>
      <c r="D308" s="277"/>
      <c r="E308" s="298" t="s">
        <v>97</v>
      </c>
      <c r="F308" s="277"/>
      <c r="G308" s="277"/>
      <c r="H308" s="277"/>
      <c r="I308" s="277"/>
      <c r="J308" s="277"/>
      <c r="K308" s="277"/>
      <c r="L308" s="164"/>
      <c r="N308" s="299" t="s">
        <v>358</v>
      </c>
      <c r="O308" s="277"/>
      <c r="P308" s="277"/>
      <c r="Q308" s="298" t="s">
        <v>359</v>
      </c>
      <c r="R308" s="277"/>
      <c r="S308" s="277"/>
      <c r="T308" s="298" t="s">
        <v>360</v>
      </c>
      <c r="U308" s="277"/>
      <c r="V308" s="298"/>
      <c r="W308" s="277"/>
      <c r="X308" s="277"/>
      <c r="Y308" s="298"/>
      <c r="Z308" s="277"/>
      <c r="AA308" s="277"/>
      <c r="AB308" s="298"/>
      <c r="AC308" s="277"/>
      <c r="AD308" s="112"/>
    </row>
    <row r="309" spans="1:32" ht="12.75" hidden="1" customHeight="1" x14ac:dyDescent="0.3">
      <c r="A309" s="162"/>
    </row>
    <row r="310" spans="1:32" ht="14.7" customHeight="1" x14ac:dyDescent="0.3">
      <c r="A310" s="162"/>
      <c r="B310" s="295">
        <v>2</v>
      </c>
      <c r="C310" s="277"/>
      <c r="D310" s="277"/>
      <c r="E310" s="292" t="s">
        <v>108</v>
      </c>
      <c r="F310" s="277"/>
      <c r="G310" s="277"/>
      <c r="H310" s="277"/>
      <c r="I310" s="277"/>
      <c r="J310" s="277"/>
      <c r="K310" s="277"/>
      <c r="L310" s="165"/>
      <c r="N310" s="296" t="s">
        <v>361</v>
      </c>
      <c r="O310" s="277"/>
      <c r="P310" s="277"/>
      <c r="Q310" s="292" t="s">
        <v>362</v>
      </c>
      <c r="R310" s="277"/>
      <c r="S310" s="277"/>
      <c r="T310" s="292" t="s">
        <v>363</v>
      </c>
      <c r="U310" s="277"/>
      <c r="V310" s="292"/>
      <c r="W310" s="277"/>
      <c r="X310" s="277"/>
      <c r="Y310" s="292"/>
      <c r="Z310" s="277"/>
      <c r="AA310" s="277"/>
      <c r="AB310" s="292"/>
      <c r="AC310" s="277"/>
      <c r="AD310" s="166"/>
    </row>
    <row r="311" spans="1:32" ht="14.7" customHeight="1" x14ac:dyDescent="0.3">
      <c r="A311" s="162"/>
      <c r="B311" s="297">
        <v>3</v>
      </c>
      <c r="C311" s="277"/>
      <c r="D311" s="277"/>
      <c r="E311" s="298" t="s">
        <v>237</v>
      </c>
      <c r="F311" s="277"/>
      <c r="G311" s="277"/>
      <c r="H311" s="277"/>
      <c r="I311" s="277"/>
      <c r="J311" s="277"/>
      <c r="K311" s="277"/>
      <c r="L311" s="164"/>
      <c r="N311" s="299" t="s">
        <v>364</v>
      </c>
      <c r="O311" s="277"/>
      <c r="P311" s="277"/>
      <c r="Q311" s="298" t="s">
        <v>365</v>
      </c>
      <c r="R311" s="277"/>
      <c r="S311" s="277"/>
      <c r="T311" s="298" t="s">
        <v>365</v>
      </c>
      <c r="U311" s="277"/>
      <c r="V311" s="298"/>
      <c r="W311" s="277"/>
      <c r="X311" s="277"/>
      <c r="Y311" s="298"/>
      <c r="Z311" s="277"/>
      <c r="AA311" s="277"/>
      <c r="AB311" s="298"/>
      <c r="AC311" s="277"/>
      <c r="AD311" s="112"/>
    </row>
    <row r="312" spans="1:32" ht="12.75" hidden="1" customHeight="1" x14ac:dyDescent="0.3">
      <c r="A312" s="162"/>
    </row>
    <row r="313" spans="1:32" ht="14.7" customHeight="1" x14ac:dyDescent="0.3">
      <c r="A313" s="162"/>
      <c r="B313" s="295">
        <v>4</v>
      </c>
      <c r="C313" s="277"/>
      <c r="D313" s="277"/>
      <c r="E313" s="292" t="s">
        <v>243</v>
      </c>
      <c r="F313" s="277"/>
      <c r="G313" s="277"/>
      <c r="H313" s="277"/>
      <c r="I313" s="277"/>
      <c r="J313" s="277"/>
      <c r="K313" s="277"/>
      <c r="L313" s="165"/>
      <c r="N313" s="296" t="s">
        <v>366</v>
      </c>
      <c r="O313" s="277"/>
      <c r="P313" s="277"/>
      <c r="Q313" s="292" t="s">
        <v>367</v>
      </c>
      <c r="R313" s="277"/>
      <c r="S313" s="277"/>
      <c r="T313" s="292" t="s">
        <v>367</v>
      </c>
      <c r="U313" s="277"/>
      <c r="V313" s="292"/>
      <c r="W313" s="277"/>
      <c r="X313" s="277"/>
      <c r="Y313" s="292"/>
      <c r="Z313" s="277"/>
      <c r="AA313" s="277"/>
      <c r="AB313" s="292"/>
      <c r="AC313" s="277"/>
      <c r="AD313" s="166"/>
    </row>
    <row r="314" spans="1:32" ht="10.199999999999999" customHeight="1" x14ac:dyDescent="0.3">
      <c r="A314" s="162"/>
    </row>
    <row r="315" spans="1:32" ht="14.25" customHeight="1" x14ac:dyDescent="0.5">
      <c r="A315" s="162"/>
      <c r="C315" s="293" t="s">
        <v>224</v>
      </c>
      <c r="D315" s="277"/>
      <c r="E315" s="277"/>
      <c r="F315" s="277"/>
      <c r="G315" s="277"/>
      <c r="H315" s="277"/>
      <c r="I315" s="277"/>
      <c r="J315" s="293" t="s">
        <v>225</v>
      </c>
      <c r="K315" s="277"/>
      <c r="L315" s="277"/>
      <c r="M315" s="277"/>
      <c r="N315" s="277"/>
      <c r="O315" s="293" t="s">
        <v>175</v>
      </c>
      <c r="P315" s="277"/>
      <c r="Q315" s="277"/>
      <c r="R315" s="277"/>
      <c r="S315" s="293" t="s">
        <v>174</v>
      </c>
      <c r="T315" s="277"/>
      <c r="U315" s="277"/>
      <c r="V315" s="277"/>
      <c r="W315" s="294" t="s">
        <v>226</v>
      </c>
      <c r="X315" s="277"/>
      <c r="Y315" s="277"/>
      <c r="Z315" s="277"/>
      <c r="AA315" s="277"/>
      <c r="AB315" s="277"/>
      <c r="AC315" s="277"/>
      <c r="AD315" s="277"/>
      <c r="AE315" s="277"/>
      <c r="AF315" s="277"/>
    </row>
    <row r="316" spans="1:32" ht="15" x14ac:dyDescent="0.3">
      <c r="A316" s="162"/>
      <c r="C316" s="167" t="s">
        <v>227</v>
      </c>
      <c r="D316" s="290" t="s">
        <v>78</v>
      </c>
      <c r="E316" s="291"/>
      <c r="F316" s="291"/>
      <c r="G316" s="291"/>
      <c r="H316" s="291"/>
      <c r="I316" s="291"/>
      <c r="J316" s="167" t="s">
        <v>227</v>
      </c>
      <c r="K316" s="290" t="s">
        <v>83</v>
      </c>
      <c r="L316" s="291"/>
      <c r="M316" s="291"/>
      <c r="N316" s="291"/>
      <c r="O316" s="167" t="s">
        <v>227</v>
      </c>
      <c r="P316" s="290" t="s">
        <v>83</v>
      </c>
      <c r="Q316" s="291"/>
      <c r="R316" s="291"/>
      <c r="S316" s="290" t="s">
        <v>227</v>
      </c>
      <c r="T316" s="291"/>
      <c r="U316" s="290" t="s">
        <v>83</v>
      </c>
      <c r="V316" s="291"/>
      <c r="W316" s="290" t="s">
        <v>20</v>
      </c>
      <c r="X316" s="291"/>
      <c r="Y316" s="291"/>
      <c r="Z316" s="291"/>
      <c r="AA316" s="291"/>
      <c r="AB316" s="291"/>
      <c r="AC316" s="290" t="s">
        <v>228</v>
      </c>
      <c r="AD316" s="291"/>
      <c r="AE316" s="291"/>
      <c r="AF316" s="291"/>
    </row>
    <row r="317" spans="1:32" ht="12.75" hidden="1" customHeight="1" x14ac:dyDescent="0.3">
      <c r="A317" s="162"/>
    </row>
    <row r="318" spans="1:32" ht="1.95" customHeight="1" x14ac:dyDescent="0.3">
      <c r="A318" s="162"/>
    </row>
    <row r="319" spans="1:32" ht="32.5" customHeight="1" x14ac:dyDescent="0.3">
      <c r="A319" s="162"/>
      <c r="C319" s="277"/>
      <c r="D319" s="277"/>
      <c r="E319" s="277"/>
      <c r="G319" s="301" t="s">
        <v>368</v>
      </c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</row>
    <row r="320" spans="1:32" ht="2.15" customHeight="1" x14ac:dyDescent="0.3">
      <c r="A320" s="162"/>
    </row>
    <row r="321" spans="1:32" ht="12.9" x14ac:dyDescent="0.3">
      <c r="A321" s="162"/>
      <c r="B321" s="302"/>
      <c r="C321" s="291"/>
      <c r="D321" s="291"/>
      <c r="E321" s="300" t="s">
        <v>78</v>
      </c>
      <c r="F321" s="291"/>
      <c r="G321" s="291"/>
      <c r="H321" s="291"/>
      <c r="I321" s="291"/>
      <c r="J321" s="291"/>
      <c r="K321" s="291"/>
      <c r="L321" s="163" t="s">
        <v>214</v>
      </c>
      <c r="N321" s="300" t="s">
        <v>83</v>
      </c>
      <c r="O321" s="291"/>
      <c r="P321" s="291"/>
      <c r="Q321" s="300" t="s">
        <v>215</v>
      </c>
      <c r="R321" s="291"/>
      <c r="S321" s="291"/>
      <c r="T321" s="300" t="s">
        <v>216</v>
      </c>
      <c r="U321" s="291"/>
      <c r="V321" s="300" t="s">
        <v>217</v>
      </c>
      <c r="W321" s="291"/>
      <c r="X321" s="291"/>
      <c r="Y321" s="300" t="s">
        <v>218</v>
      </c>
      <c r="Z321" s="291"/>
      <c r="AA321" s="291"/>
      <c r="AB321" s="300" t="s">
        <v>219</v>
      </c>
      <c r="AC321" s="291"/>
      <c r="AD321" s="163" t="s">
        <v>220</v>
      </c>
    </row>
    <row r="322" spans="1:32" ht="14.7" customHeight="1" x14ac:dyDescent="0.3">
      <c r="A322" s="162"/>
      <c r="B322" s="297">
        <v>1</v>
      </c>
      <c r="C322" s="277"/>
      <c r="D322" s="277"/>
      <c r="E322" s="298" t="s">
        <v>274</v>
      </c>
      <c r="F322" s="277"/>
      <c r="G322" s="277"/>
      <c r="H322" s="277"/>
      <c r="I322" s="277"/>
      <c r="J322" s="277"/>
      <c r="K322" s="277"/>
      <c r="L322" s="164"/>
      <c r="N322" s="299" t="s">
        <v>369</v>
      </c>
      <c r="O322" s="277"/>
      <c r="P322" s="277"/>
      <c r="Q322" s="298" t="s">
        <v>370</v>
      </c>
      <c r="R322" s="277"/>
      <c r="S322" s="277"/>
      <c r="T322" s="298" t="s">
        <v>371</v>
      </c>
      <c r="U322" s="277"/>
      <c r="V322" s="298"/>
      <c r="W322" s="277"/>
      <c r="X322" s="277"/>
      <c r="Y322" s="298"/>
      <c r="Z322" s="277"/>
      <c r="AA322" s="277"/>
      <c r="AB322" s="298"/>
      <c r="AC322" s="277"/>
      <c r="AD322" s="112"/>
    </row>
    <row r="323" spans="1:32" ht="12.75" hidden="1" customHeight="1" x14ac:dyDescent="0.3">
      <c r="A323" s="162"/>
    </row>
    <row r="324" spans="1:32" ht="14.7" customHeight="1" x14ac:dyDescent="0.3">
      <c r="A324" s="162"/>
      <c r="B324" s="295">
        <v>2</v>
      </c>
      <c r="C324" s="277"/>
      <c r="D324" s="277"/>
      <c r="E324" s="292" t="s">
        <v>102</v>
      </c>
      <c r="F324" s="277"/>
      <c r="G324" s="277"/>
      <c r="H324" s="277"/>
      <c r="I324" s="277"/>
      <c r="J324" s="277"/>
      <c r="K324" s="277"/>
      <c r="L324" s="165"/>
      <c r="N324" s="296" t="s">
        <v>372</v>
      </c>
      <c r="O324" s="277"/>
      <c r="P324" s="277"/>
      <c r="Q324" s="292" t="s">
        <v>373</v>
      </c>
      <c r="R324" s="277"/>
      <c r="S324" s="277"/>
      <c r="T324" s="292" t="s">
        <v>374</v>
      </c>
      <c r="U324" s="277"/>
      <c r="V324" s="292"/>
      <c r="W324" s="277"/>
      <c r="X324" s="277"/>
      <c r="Y324" s="292"/>
      <c r="Z324" s="277"/>
      <c r="AA324" s="277"/>
      <c r="AB324" s="292"/>
      <c r="AC324" s="277"/>
      <c r="AD324" s="166"/>
    </row>
    <row r="325" spans="1:32" ht="14.7" customHeight="1" x14ac:dyDescent="0.3">
      <c r="A325" s="162"/>
      <c r="B325" s="297">
        <v>3</v>
      </c>
      <c r="C325" s="277"/>
      <c r="D325" s="277"/>
      <c r="E325" s="298" t="s">
        <v>108</v>
      </c>
      <c r="F325" s="277"/>
      <c r="G325" s="277"/>
      <c r="H325" s="277"/>
      <c r="I325" s="277"/>
      <c r="J325" s="277"/>
      <c r="K325" s="277"/>
      <c r="L325" s="164"/>
      <c r="N325" s="299" t="s">
        <v>375</v>
      </c>
      <c r="O325" s="277"/>
      <c r="P325" s="277"/>
      <c r="Q325" s="298" t="s">
        <v>376</v>
      </c>
      <c r="R325" s="277"/>
      <c r="S325" s="277"/>
      <c r="T325" s="298" t="s">
        <v>377</v>
      </c>
      <c r="U325" s="277"/>
      <c r="V325" s="298"/>
      <c r="W325" s="277"/>
      <c r="X325" s="277"/>
      <c r="Y325" s="298"/>
      <c r="Z325" s="277"/>
      <c r="AA325" s="277"/>
      <c r="AB325" s="298"/>
      <c r="AC325" s="277"/>
      <c r="AD325" s="112"/>
    </row>
    <row r="326" spans="1:32" ht="12.75" hidden="1" customHeight="1" x14ac:dyDescent="0.3">
      <c r="A326" s="162"/>
    </row>
    <row r="327" spans="1:32" ht="14.7" customHeight="1" x14ac:dyDescent="0.3">
      <c r="A327" s="162"/>
      <c r="B327" s="295">
        <v>4</v>
      </c>
      <c r="C327" s="277"/>
      <c r="D327" s="277"/>
      <c r="E327" s="292" t="s">
        <v>91</v>
      </c>
      <c r="F327" s="277"/>
      <c r="G327" s="277"/>
      <c r="H327" s="277"/>
      <c r="I327" s="277"/>
      <c r="J327" s="277"/>
      <c r="K327" s="277"/>
      <c r="L327" s="165"/>
      <c r="N327" s="296" t="s">
        <v>378</v>
      </c>
      <c r="O327" s="277"/>
      <c r="P327" s="277"/>
      <c r="Q327" s="292"/>
      <c r="R327" s="277"/>
      <c r="S327" s="277"/>
      <c r="T327" s="292"/>
      <c r="U327" s="277"/>
      <c r="V327" s="292"/>
      <c r="W327" s="277"/>
      <c r="X327" s="277"/>
      <c r="Y327" s="292"/>
      <c r="Z327" s="277"/>
      <c r="AA327" s="277"/>
      <c r="AB327" s="292"/>
      <c r="AC327" s="277"/>
      <c r="AD327" s="166"/>
    </row>
    <row r="328" spans="1:32" ht="10.199999999999999" customHeight="1" x14ac:dyDescent="0.3">
      <c r="A328" s="162"/>
    </row>
    <row r="329" spans="1:32" ht="14.25" customHeight="1" x14ac:dyDescent="0.5">
      <c r="A329" s="162"/>
      <c r="C329" s="293" t="s">
        <v>224</v>
      </c>
      <c r="D329" s="277"/>
      <c r="E329" s="277"/>
      <c r="F329" s="277"/>
      <c r="G329" s="277"/>
      <c r="H329" s="277"/>
      <c r="I329" s="277"/>
      <c r="J329" s="293" t="s">
        <v>225</v>
      </c>
      <c r="K329" s="277"/>
      <c r="L329" s="277"/>
      <c r="M329" s="277"/>
      <c r="N329" s="277"/>
      <c r="O329" s="293" t="s">
        <v>175</v>
      </c>
      <c r="P329" s="277"/>
      <c r="Q329" s="277"/>
      <c r="R329" s="277"/>
      <c r="S329" s="293" t="s">
        <v>174</v>
      </c>
      <c r="T329" s="277"/>
      <c r="U329" s="277"/>
      <c r="V329" s="277"/>
      <c r="W329" s="294" t="s">
        <v>226</v>
      </c>
      <c r="X329" s="277"/>
      <c r="Y329" s="277"/>
      <c r="Z329" s="277"/>
      <c r="AA329" s="277"/>
      <c r="AB329" s="277"/>
      <c r="AC329" s="277"/>
      <c r="AD329" s="277"/>
      <c r="AE329" s="277"/>
      <c r="AF329" s="277"/>
    </row>
    <row r="330" spans="1:32" ht="15" x14ac:dyDescent="0.3">
      <c r="A330" s="162"/>
      <c r="C330" s="167" t="s">
        <v>227</v>
      </c>
      <c r="D330" s="290" t="s">
        <v>78</v>
      </c>
      <c r="E330" s="291"/>
      <c r="F330" s="291"/>
      <c r="G330" s="291"/>
      <c r="H330" s="291"/>
      <c r="I330" s="291"/>
      <c r="J330" s="167" t="s">
        <v>227</v>
      </c>
      <c r="K330" s="290" t="s">
        <v>83</v>
      </c>
      <c r="L330" s="291"/>
      <c r="M330" s="291"/>
      <c r="N330" s="291"/>
      <c r="O330" s="167" t="s">
        <v>227</v>
      </c>
      <c r="P330" s="290" t="s">
        <v>83</v>
      </c>
      <c r="Q330" s="291"/>
      <c r="R330" s="291"/>
      <c r="S330" s="290" t="s">
        <v>227</v>
      </c>
      <c r="T330" s="291"/>
      <c r="U330" s="290" t="s">
        <v>83</v>
      </c>
      <c r="V330" s="291"/>
      <c r="W330" s="290" t="s">
        <v>20</v>
      </c>
      <c r="X330" s="291"/>
      <c r="Y330" s="291"/>
      <c r="Z330" s="291"/>
      <c r="AA330" s="291"/>
      <c r="AB330" s="291"/>
      <c r="AC330" s="290" t="s">
        <v>228</v>
      </c>
      <c r="AD330" s="291"/>
      <c r="AE330" s="291"/>
      <c r="AF330" s="291"/>
    </row>
    <row r="331" spans="1:32" ht="12.75" hidden="1" customHeight="1" x14ac:dyDescent="0.3">
      <c r="A331" s="162"/>
    </row>
    <row r="332" spans="1:32" ht="1.95" customHeight="1" x14ac:dyDescent="0.3">
      <c r="A332" s="162"/>
    </row>
    <row r="333" spans="1:32" ht="32.5" customHeight="1" x14ac:dyDescent="0.3">
      <c r="A333" s="162"/>
      <c r="C333" s="277"/>
      <c r="D333" s="277"/>
      <c r="E333" s="277"/>
      <c r="G333" s="301" t="s">
        <v>379</v>
      </c>
      <c r="H333" s="277"/>
      <c r="I333" s="277"/>
      <c r="J333" s="277"/>
      <c r="K333" s="277"/>
      <c r="L333" s="277"/>
      <c r="M333" s="277"/>
      <c r="N333" s="277"/>
      <c r="O333" s="277"/>
      <c r="P333" s="277"/>
      <c r="Q333" s="277"/>
      <c r="R333" s="277"/>
      <c r="S333" s="277"/>
      <c r="T333" s="277"/>
      <c r="U333" s="277"/>
      <c r="V333" s="277"/>
      <c r="W333" s="277"/>
    </row>
    <row r="334" spans="1:32" ht="2.15" customHeight="1" x14ac:dyDescent="0.3">
      <c r="A334" s="162"/>
    </row>
    <row r="335" spans="1:32" ht="12.9" x14ac:dyDescent="0.3">
      <c r="A335" s="162"/>
      <c r="B335" s="302"/>
      <c r="C335" s="291"/>
      <c r="D335" s="291"/>
      <c r="E335" s="300" t="s">
        <v>78</v>
      </c>
      <c r="F335" s="291"/>
      <c r="G335" s="291"/>
      <c r="H335" s="291"/>
      <c r="I335" s="291"/>
      <c r="J335" s="291"/>
      <c r="K335" s="291"/>
      <c r="L335" s="163" t="s">
        <v>214</v>
      </c>
      <c r="N335" s="300" t="s">
        <v>83</v>
      </c>
      <c r="O335" s="291"/>
      <c r="P335" s="291"/>
      <c r="Q335" s="300" t="s">
        <v>215</v>
      </c>
      <c r="R335" s="291"/>
      <c r="S335" s="291"/>
      <c r="T335" s="300" t="s">
        <v>216</v>
      </c>
      <c r="U335" s="291"/>
      <c r="V335" s="300" t="s">
        <v>217</v>
      </c>
      <c r="W335" s="291"/>
      <c r="X335" s="291"/>
      <c r="Y335" s="300" t="s">
        <v>218</v>
      </c>
      <c r="Z335" s="291"/>
      <c r="AA335" s="291"/>
      <c r="AB335" s="300" t="s">
        <v>219</v>
      </c>
      <c r="AC335" s="291"/>
      <c r="AD335" s="163" t="s">
        <v>220</v>
      </c>
    </row>
    <row r="336" spans="1:32" ht="14.7" customHeight="1" x14ac:dyDescent="0.3">
      <c r="A336" s="162"/>
      <c r="B336" s="297">
        <v>1</v>
      </c>
      <c r="C336" s="277"/>
      <c r="D336" s="277"/>
      <c r="E336" s="298" t="s">
        <v>245</v>
      </c>
      <c r="F336" s="277"/>
      <c r="G336" s="277"/>
      <c r="H336" s="277"/>
      <c r="I336" s="277"/>
      <c r="J336" s="277"/>
      <c r="K336" s="277"/>
      <c r="L336" s="164"/>
      <c r="N336" s="299" t="s">
        <v>380</v>
      </c>
      <c r="O336" s="277"/>
      <c r="P336" s="277"/>
      <c r="Q336" s="298" t="s">
        <v>381</v>
      </c>
      <c r="R336" s="277"/>
      <c r="S336" s="277"/>
      <c r="T336" s="298" t="s">
        <v>382</v>
      </c>
      <c r="U336" s="277"/>
      <c r="V336" s="298"/>
      <c r="W336" s="277"/>
      <c r="X336" s="277"/>
      <c r="Y336" s="298"/>
      <c r="Z336" s="277"/>
      <c r="AA336" s="277"/>
      <c r="AB336" s="298"/>
      <c r="AC336" s="277"/>
      <c r="AD336" s="112"/>
    </row>
    <row r="337" spans="1:32" ht="12.75" hidden="1" customHeight="1" x14ac:dyDescent="0.3">
      <c r="A337" s="162"/>
    </row>
    <row r="338" spans="1:32" ht="14.7" customHeight="1" x14ac:dyDescent="0.3">
      <c r="A338" s="162"/>
      <c r="B338" s="295">
        <v>2</v>
      </c>
      <c r="C338" s="277"/>
      <c r="D338" s="277"/>
      <c r="E338" s="292" t="s">
        <v>114</v>
      </c>
      <c r="F338" s="277"/>
      <c r="G338" s="277"/>
      <c r="H338" s="277"/>
      <c r="I338" s="277"/>
      <c r="J338" s="277"/>
      <c r="K338" s="277"/>
      <c r="L338" s="165"/>
      <c r="N338" s="296" t="s">
        <v>383</v>
      </c>
      <c r="O338" s="277"/>
      <c r="P338" s="277"/>
      <c r="Q338" s="292" t="s">
        <v>384</v>
      </c>
      <c r="R338" s="277"/>
      <c r="S338" s="277"/>
      <c r="T338" s="292" t="s">
        <v>385</v>
      </c>
      <c r="U338" s="277"/>
      <c r="V338" s="292"/>
      <c r="W338" s="277"/>
      <c r="X338" s="277"/>
      <c r="Y338" s="292"/>
      <c r="Z338" s="277"/>
      <c r="AA338" s="277"/>
      <c r="AB338" s="292"/>
      <c r="AC338" s="277"/>
      <c r="AD338" s="166"/>
    </row>
    <row r="339" spans="1:32" ht="14.7" customHeight="1" x14ac:dyDescent="0.3">
      <c r="A339" s="162"/>
      <c r="B339" s="297">
        <v>3</v>
      </c>
      <c r="C339" s="277"/>
      <c r="D339" s="277"/>
      <c r="E339" s="298" t="s">
        <v>146</v>
      </c>
      <c r="F339" s="277"/>
      <c r="G339" s="277"/>
      <c r="H339" s="277"/>
      <c r="I339" s="277"/>
      <c r="J339" s="277"/>
      <c r="K339" s="277"/>
      <c r="L339" s="164"/>
      <c r="N339" s="299" t="s">
        <v>386</v>
      </c>
      <c r="O339" s="277"/>
      <c r="P339" s="277"/>
      <c r="Q339" s="298"/>
      <c r="R339" s="277"/>
      <c r="S339" s="277"/>
      <c r="T339" s="298"/>
      <c r="U339" s="277"/>
      <c r="V339" s="298"/>
      <c r="W339" s="277"/>
      <c r="X339" s="277"/>
      <c r="Y339" s="298"/>
      <c r="Z339" s="277"/>
      <c r="AA339" s="277"/>
      <c r="AB339" s="298"/>
      <c r="AC339" s="277"/>
      <c r="AD339" s="112"/>
    </row>
    <row r="340" spans="1:32" ht="12.75" hidden="1" customHeight="1" x14ac:dyDescent="0.3">
      <c r="A340" s="162"/>
    </row>
    <row r="341" spans="1:32" ht="10.199999999999999" customHeight="1" x14ac:dyDescent="0.3">
      <c r="A341" s="162"/>
    </row>
    <row r="342" spans="1:32" ht="14.25" customHeight="1" x14ac:dyDescent="0.5">
      <c r="A342" s="162"/>
      <c r="C342" s="293" t="s">
        <v>224</v>
      </c>
      <c r="D342" s="277"/>
      <c r="E342" s="277"/>
      <c r="F342" s="277"/>
      <c r="G342" s="277"/>
      <c r="H342" s="277"/>
      <c r="I342" s="277"/>
      <c r="J342" s="293" t="s">
        <v>225</v>
      </c>
      <c r="K342" s="277"/>
      <c r="L342" s="277"/>
      <c r="M342" s="277"/>
      <c r="N342" s="277"/>
      <c r="O342" s="293" t="s">
        <v>175</v>
      </c>
      <c r="P342" s="277"/>
      <c r="Q342" s="277"/>
      <c r="R342" s="277"/>
      <c r="S342" s="293" t="s">
        <v>174</v>
      </c>
      <c r="T342" s="277"/>
      <c r="U342" s="277"/>
      <c r="V342" s="277"/>
      <c r="W342" s="294" t="s">
        <v>226</v>
      </c>
      <c r="X342" s="277"/>
      <c r="Y342" s="277"/>
      <c r="Z342" s="277"/>
      <c r="AA342" s="277"/>
      <c r="AB342" s="277"/>
      <c r="AC342" s="277"/>
      <c r="AD342" s="277"/>
      <c r="AE342" s="277"/>
      <c r="AF342" s="277"/>
    </row>
    <row r="343" spans="1:32" ht="15" x14ac:dyDescent="0.3">
      <c r="A343" s="162"/>
      <c r="C343" s="167" t="s">
        <v>227</v>
      </c>
      <c r="D343" s="290" t="s">
        <v>78</v>
      </c>
      <c r="E343" s="291"/>
      <c r="F343" s="291"/>
      <c r="G343" s="291"/>
      <c r="H343" s="291"/>
      <c r="I343" s="291"/>
      <c r="J343" s="167" t="s">
        <v>227</v>
      </c>
      <c r="K343" s="290" t="s">
        <v>83</v>
      </c>
      <c r="L343" s="291"/>
      <c r="M343" s="291"/>
      <c r="N343" s="291"/>
      <c r="O343" s="167" t="s">
        <v>227</v>
      </c>
      <c r="P343" s="290" t="s">
        <v>83</v>
      </c>
      <c r="Q343" s="291"/>
      <c r="R343" s="291"/>
      <c r="S343" s="290" t="s">
        <v>227</v>
      </c>
      <c r="T343" s="291"/>
      <c r="U343" s="290" t="s">
        <v>83</v>
      </c>
      <c r="V343" s="291"/>
      <c r="W343" s="290" t="s">
        <v>20</v>
      </c>
      <c r="X343" s="291"/>
      <c r="Y343" s="291"/>
      <c r="Z343" s="291"/>
      <c r="AA343" s="291"/>
      <c r="AB343" s="291"/>
      <c r="AC343" s="290" t="s">
        <v>228</v>
      </c>
      <c r="AD343" s="291"/>
      <c r="AE343" s="291"/>
      <c r="AF343" s="291"/>
    </row>
    <row r="344" spans="1:32" ht="12.75" hidden="1" customHeight="1" x14ac:dyDescent="0.3">
      <c r="A344" s="162"/>
    </row>
    <row r="345" spans="1:32" ht="1.95" customHeight="1" x14ac:dyDescent="0.3">
      <c r="A345" s="162"/>
    </row>
    <row r="346" spans="1:32" ht="12.75" hidden="1" customHeight="1" x14ac:dyDescent="0.3"/>
    <row r="347" spans="1:32" ht="32.5" customHeight="1" x14ac:dyDescent="0.3">
      <c r="A347" s="162"/>
      <c r="C347" s="277"/>
      <c r="D347" s="277"/>
      <c r="E347" s="277"/>
      <c r="G347" s="301" t="s">
        <v>387</v>
      </c>
      <c r="H347" s="277"/>
      <c r="I347" s="277"/>
      <c r="J347" s="277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277"/>
      <c r="W347" s="277"/>
    </row>
    <row r="348" spans="1:32" ht="2.15" customHeight="1" x14ac:dyDescent="0.3">
      <c r="A348" s="162"/>
    </row>
    <row r="349" spans="1:32" ht="12.9" x14ac:dyDescent="0.3">
      <c r="A349" s="162"/>
      <c r="B349" s="302"/>
      <c r="C349" s="291"/>
      <c r="D349" s="291"/>
      <c r="E349" s="300" t="s">
        <v>78</v>
      </c>
      <c r="F349" s="291"/>
      <c r="G349" s="291"/>
      <c r="H349" s="291"/>
      <c r="I349" s="291"/>
      <c r="J349" s="291"/>
      <c r="K349" s="291"/>
      <c r="L349" s="163" t="s">
        <v>214</v>
      </c>
      <c r="N349" s="300" t="s">
        <v>83</v>
      </c>
      <c r="O349" s="291"/>
      <c r="P349" s="291"/>
      <c r="Q349" s="300" t="s">
        <v>215</v>
      </c>
      <c r="R349" s="291"/>
      <c r="S349" s="291"/>
      <c r="T349" s="300" t="s">
        <v>216</v>
      </c>
      <c r="U349" s="291"/>
      <c r="V349" s="300" t="s">
        <v>217</v>
      </c>
      <c r="W349" s="291"/>
      <c r="X349" s="291"/>
      <c r="Y349" s="300" t="s">
        <v>218</v>
      </c>
      <c r="Z349" s="291"/>
      <c r="AA349" s="291"/>
      <c r="AB349" s="300" t="s">
        <v>219</v>
      </c>
      <c r="AC349" s="291"/>
      <c r="AD349" s="163" t="s">
        <v>220</v>
      </c>
    </row>
    <row r="350" spans="1:32" ht="14.7" customHeight="1" x14ac:dyDescent="0.3">
      <c r="A350" s="162"/>
      <c r="B350" s="297">
        <v>1</v>
      </c>
      <c r="C350" s="277"/>
      <c r="D350" s="277"/>
      <c r="E350" s="298" t="s">
        <v>91</v>
      </c>
      <c r="F350" s="277"/>
      <c r="G350" s="277"/>
      <c r="H350" s="277"/>
      <c r="I350" s="277"/>
      <c r="J350" s="277"/>
      <c r="K350" s="277"/>
      <c r="L350" s="164"/>
      <c r="N350" s="299" t="s">
        <v>388</v>
      </c>
      <c r="O350" s="277"/>
      <c r="P350" s="277"/>
      <c r="Q350" s="298" t="s">
        <v>389</v>
      </c>
      <c r="R350" s="277"/>
      <c r="S350" s="277"/>
      <c r="T350" s="298" t="s">
        <v>390</v>
      </c>
      <c r="U350" s="277"/>
      <c r="V350" s="298"/>
      <c r="W350" s="277"/>
      <c r="X350" s="277"/>
      <c r="Y350" s="298"/>
      <c r="Z350" s="277"/>
      <c r="AA350" s="277"/>
      <c r="AB350" s="298"/>
      <c r="AC350" s="277"/>
      <c r="AD350" s="112"/>
    </row>
    <row r="351" spans="1:32" ht="12.75" hidden="1" customHeight="1" x14ac:dyDescent="0.3">
      <c r="A351" s="162"/>
    </row>
    <row r="352" spans="1:32" ht="14.7" customHeight="1" x14ac:dyDescent="0.3">
      <c r="A352" s="162"/>
      <c r="B352" s="295">
        <v>2</v>
      </c>
      <c r="C352" s="277"/>
      <c r="D352" s="277"/>
      <c r="E352" s="292" t="s">
        <v>124</v>
      </c>
      <c r="F352" s="277"/>
      <c r="G352" s="277"/>
      <c r="H352" s="277"/>
      <c r="I352" s="277"/>
      <c r="J352" s="277"/>
      <c r="K352" s="277"/>
      <c r="L352" s="165"/>
      <c r="N352" s="296" t="s">
        <v>391</v>
      </c>
      <c r="O352" s="277"/>
      <c r="P352" s="277"/>
      <c r="Q352" s="292" t="s">
        <v>392</v>
      </c>
      <c r="R352" s="277"/>
      <c r="S352" s="277"/>
      <c r="T352" s="292" t="s">
        <v>393</v>
      </c>
      <c r="U352" s="277"/>
      <c r="V352" s="292"/>
      <c r="W352" s="277"/>
      <c r="X352" s="277"/>
      <c r="Y352" s="292"/>
      <c r="Z352" s="277"/>
      <c r="AA352" s="277"/>
      <c r="AB352" s="292"/>
      <c r="AC352" s="277"/>
      <c r="AD352" s="166"/>
    </row>
    <row r="353" spans="1:32" ht="14.7" customHeight="1" x14ac:dyDescent="0.3">
      <c r="A353" s="162"/>
      <c r="B353" s="297">
        <v>3</v>
      </c>
      <c r="C353" s="277"/>
      <c r="D353" s="277"/>
      <c r="E353" s="298" t="s">
        <v>257</v>
      </c>
      <c r="F353" s="277"/>
      <c r="G353" s="277"/>
      <c r="H353" s="277"/>
      <c r="I353" s="277"/>
      <c r="J353" s="277"/>
      <c r="K353" s="277"/>
      <c r="L353" s="164"/>
      <c r="N353" s="299" t="s">
        <v>394</v>
      </c>
      <c r="O353" s="277"/>
      <c r="P353" s="277"/>
      <c r="Q353" s="298" t="s">
        <v>395</v>
      </c>
      <c r="R353" s="277"/>
      <c r="S353" s="277"/>
      <c r="T353" s="298" t="s">
        <v>395</v>
      </c>
      <c r="U353" s="277"/>
      <c r="V353" s="298"/>
      <c r="W353" s="277"/>
      <c r="X353" s="277"/>
      <c r="Y353" s="298"/>
      <c r="Z353" s="277"/>
      <c r="AA353" s="277"/>
      <c r="AB353" s="298"/>
      <c r="AC353" s="277"/>
      <c r="AD353" s="112"/>
    </row>
    <row r="354" spans="1:32" ht="12.75" hidden="1" customHeight="1" x14ac:dyDescent="0.3">
      <c r="A354" s="162"/>
    </row>
    <row r="355" spans="1:32" ht="10.199999999999999" customHeight="1" x14ac:dyDescent="0.3">
      <c r="A355" s="162"/>
    </row>
    <row r="356" spans="1:32" ht="14.25" customHeight="1" x14ac:dyDescent="0.5">
      <c r="A356" s="162"/>
      <c r="C356" s="293" t="s">
        <v>224</v>
      </c>
      <c r="D356" s="277"/>
      <c r="E356" s="277"/>
      <c r="F356" s="277"/>
      <c r="G356" s="277"/>
      <c r="H356" s="277"/>
      <c r="I356" s="277"/>
      <c r="J356" s="293" t="s">
        <v>225</v>
      </c>
      <c r="K356" s="277"/>
      <c r="L356" s="277"/>
      <c r="M356" s="277"/>
      <c r="N356" s="277"/>
      <c r="O356" s="293" t="s">
        <v>175</v>
      </c>
      <c r="P356" s="277"/>
      <c r="Q356" s="277"/>
      <c r="R356" s="277"/>
      <c r="S356" s="293" t="s">
        <v>174</v>
      </c>
      <c r="T356" s="277"/>
      <c r="U356" s="277"/>
      <c r="V356" s="277"/>
      <c r="W356" s="294" t="s">
        <v>226</v>
      </c>
      <c r="X356" s="277"/>
      <c r="Y356" s="277"/>
      <c r="Z356" s="277"/>
      <c r="AA356" s="277"/>
      <c r="AB356" s="277"/>
      <c r="AC356" s="277"/>
      <c r="AD356" s="277"/>
      <c r="AE356" s="277"/>
      <c r="AF356" s="277"/>
    </row>
    <row r="357" spans="1:32" ht="15" x14ac:dyDescent="0.3">
      <c r="A357" s="162"/>
      <c r="C357" s="167" t="s">
        <v>227</v>
      </c>
      <c r="D357" s="290" t="s">
        <v>78</v>
      </c>
      <c r="E357" s="291"/>
      <c r="F357" s="291"/>
      <c r="G357" s="291"/>
      <c r="H357" s="291"/>
      <c r="I357" s="291"/>
      <c r="J357" s="167" t="s">
        <v>227</v>
      </c>
      <c r="K357" s="290" t="s">
        <v>83</v>
      </c>
      <c r="L357" s="291"/>
      <c r="M357" s="291"/>
      <c r="N357" s="291"/>
      <c r="O357" s="167" t="s">
        <v>227</v>
      </c>
      <c r="P357" s="290" t="s">
        <v>83</v>
      </c>
      <c r="Q357" s="291"/>
      <c r="R357" s="291"/>
      <c r="S357" s="290" t="s">
        <v>227</v>
      </c>
      <c r="T357" s="291"/>
      <c r="U357" s="290" t="s">
        <v>83</v>
      </c>
      <c r="V357" s="291"/>
      <c r="W357" s="290" t="s">
        <v>20</v>
      </c>
      <c r="X357" s="291"/>
      <c r="Y357" s="291"/>
      <c r="Z357" s="291"/>
      <c r="AA357" s="291"/>
      <c r="AB357" s="291"/>
      <c r="AC357" s="290" t="s">
        <v>228</v>
      </c>
      <c r="AD357" s="291"/>
      <c r="AE357" s="291"/>
      <c r="AF357" s="291"/>
    </row>
    <row r="358" spans="1:32" ht="12.75" hidden="1" customHeight="1" x14ac:dyDescent="0.3">
      <c r="A358" s="162"/>
    </row>
    <row r="359" spans="1:32" ht="1.95" customHeight="1" x14ac:dyDescent="0.3">
      <c r="A359" s="162"/>
    </row>
    <row r="360" spans="1:32" ht="32.5" customHeight="1" x14ac:dyDescent="0.3">
      <c r="A360" s="162"/>
      <c r="C360" s="277"/>
      <c r="D360" s="277"/>
      <c r="E360" s="277"/>
      <c r="G360" s="301" t="s">
        <v>396</v>
      </c>
      <c r="H360" s="277"/>
      <c r="I360" s="277"/>
      <c r="J360" s="277"/>
      <c r="K360" s="277"/>
      <c r="L360" s="277"/>
      <c r="M360" s="277"/>
      <c r="N360" s="277"/>
      <c r="O360" s="277"/>
      <c r="P360" s="277"/>
      <c r="Q360" s="277"/>
      <c r="R360" s="277"/>
      <c r="S360" s="277"/>
      <c r="T360" s="277"/>
      <c r="U360" s="277"/>
      <c r="V360" s="277"/>
      <c r="W360" s="277"/>
    </row>
    <row r="361" spans="1:32" ht="2.15" customHeight="1" x14ac:dyDescent="0.3">
      <c r="A361" s="162"/>
    </row>
    <row r="362" spans="1:32" ht="12.9" x14ac:dyDescent="0.3">
      <c r="A362" s="162"/>
      <c r="B362" s="302"/>
      <c r="C362" s="291"/>
      <c r="D362" s="291"/>
      <c r="E362" s="300" t="s">
        <v>78</v>
      </c>
      <c r="F362" s="291"/>
      <c r="G362" s="291"/>
      <c r="H362" s="291"/>
      <c r="I362" s="291"/>
      <c r="J362" s="291"/>
      <c r="K362" s="291"/>
      <c r="L362" s="163" t="s">
        <v>214</v>
      </c>
      <c r="N362" s="300" t="s">
        <v>83</v>
      </c>
      <c r="O362" s="291"/>
      <c r="P362" s="291"/>
      <c r="Q362" s="300" t="s">
        <v>215</v>
      </c>
      <c r="R362" s="291"/>
      <c r="S362" s="291"/>
      <c r="T362" s="300" t="s">
        <v>216</v>
      </c>
      <c r="U362" s="291"/>
      <c r="V362" s="300" t="s">
        <v>217</v>
      </c>
      <c r="W362" s="291"/>
      <c r="X362" s="291"/>
      <c r="Y362" s="300" t="s">
        <v>218</v>
      </c>
      <c r="Z362" s="291"/>
      <c r="AA362" s="291"/>
      <c r="AB362" s="300" t="s">
        <v>219</v>
      </c>
      <c r="AC362" s="291"/>
      <c r="AD362" s="163" t="s">
        <v>220</v>
      </c>
    </row>
    <row r="363" spans="1:32" ht="14.7" customHeight="1" x14ac:dyDescent="0.3">
      <c r="A363" s="162"/>
      <c r="B363" s="297">
        <v>1</v>
      </c>
      <c r="C363" s="277"/>
      <c r="D363" s="277"/>
      <c r="E363" s="298" t="s">
        <v>338</v>
      </c>
      <c r="F363" s="277"/>
      <c r="G363" s="277"/>
      <c r="H363" s="277"/>
      <c r="I363" s="277"/>
      <c r="J363" s="277"/>
      <c r="K363" s="277"/>
      <c r="L363" s="164"/>
      <c r="N363" s="299" t="s">
        <v>397</v>
      </c>
      <c r="O363" s="277"/>
      <c r="P363" s="277"/>
      <c r="Q363" s="298" t="s">
        <v>398</v>
      </c>
      <c r="R363" s="277"/>
      <c r="S363" s="277"/>
      <c r="T363" s="298" t="s">
        <v>399</v>
      </c>
      <c r="U363" s="277"/>
      <c r="V363" s="298"/>
      <c r="W363" s="277"/>
      <c r="X363" s="277"/>
      <c r="Y363" s="298"/>
      <c r="Z363" s="277"/>
      <c r="AA363" s="277"/>
      <c r="AB363" s="298"/>
      <c r="AC363" s="277"/>
      <c r="AD363" s="112"/>
    </row>
    <row r="364" spans="1:32" ht="12.75" hidden="1" customHeight="1" x14ac:dyDescent="0.3">
      <c r="A364" s="162"/>
    </row>
    <row r="365" spans="1:32" ht="14.7" customHeight="1" x14ac:dyDescent="0.3">
      <c r="A365" s="162"/>
      <c r="B365" s="295">
        <v>2</v>
      </c>
      <c r="C365" s="277"/>
      <c r="D365" s="277"/>
      <c r="E365" s="292" t="s">
        <v>234</v>
      </c>
      <c r="F365" s="277"/>
      <c r="G365" s="277"/>
      <c r="H365" s="277"/>
      <c r="I365" s="277"/>
      <c r="J365" s="277"/>
      <c r="K365" s="277"/>
      <c r="L365" s="165"/>
      <c r="N365" s="296" t="s">
        <v>400</v>
      </c>
      <c r="O365" s="277"/>
      <c r="P365" s="277"/>
      <c r="Q365" s="292" t="s">
        <v>401</v>
      </c>
      <c r="R365" s="277"/>
      <c r="S365" s="277"/>
      <c r="T365" s="292" t="s">
        <v>402</v>
      </c>
      <c r="U365" s="277"/>
      <c r="V365" s="292"/>
      <c r="W365" s="277"/>
      <c r="X365" s="277"/>
      <c r="Y365" s="292"/>
      <c r="Z365" s="277"/>
      <c r="AA365" s="277"/>
      <c r="AB365" s="292"/>
      <c r="AC365" s="277"/>
      <c r="AD365" s="166"/>
    </row>
    <row r="366" spans="1:32" ht="14.7" customHeight="1" x14ac:dyDescent="0.3">
      <c r="A366" s="162"/>
      <c r="B366" s="297">
        <v>3</v>
      </c>
      <c r="C366" s="277"/>
      <c r="D366" s="277"/>
      <c r="E366" s="298" t="s">
        <v>97</v>
      </c>
      <c r="F366" s="277"/>
      <c r="G366" s="277"/>
      <c r="H366" s="277"/>
      <c r="I366" s="277"/>
      <c r="J366" s="277"/>
      <c r="K366" s="277"/>
      <c r="L366" s="164"/>
      <c r="N366" s="299" t="s">
        <v>403</v>
      </c>
      <c r="O366" s="277"/>
      <c r="P366" s="277"/>
      <c r="Q366" s="298" t="s">
        <v>404</v>
      </c>
      <c r="R366" s="277"/>
      <c r="S366" s="277"/>
      <c r="T366" s="298" t="s">
        <v>405</v>
      </c>
      <c r="U366" s="277"/>
      <c r="V366" s="298"/>
      <c r="W366" s="277"/>
      <c r="X366" s="277"/>
      <c r="Y366" s="298"/>
      <c r="Z366" s="277"/>
      <c r="AA366" s="277"/>
      <c r="AB366" s="298"/>
      <c r="AC366" s="277"/>
      <c r="AD366" s="112"/>
    </row>
    <row r="367" spans="1:32" ht="12.75" hidden="1" customHeight="1" x14ac:dyDescent="0.3">
      <c r="A367" s="162"/>
    </row>
    <row r="368" spans="1:32" ht="14.7" customHeight="1" x14ac:dyDescent="0.3">
      <c r="A368" s="162"/>
      <c r="B368" s="295">
        <v>4</v>
      </c>
      <c r="C368" s="277"/>
      <c r="D368" s="277"/>
      <c r="E368" s="292" t="s">
        <v>130</v>
      </c>
      <c r="F368" s="277"/>
      <c r="G368" s="277"/>
      <c r="H368" s="277"/>
      <c r="I368" s="277"/>
      <c r="J368" s="277"/>
      <c r="K368" s="277"/>
      <c r="L368" s="165"/>
      <c r="N368" s="296" t="s">
        <v>406</v>
      </c>
      <c r="O368" s="277"/>
      <c r="P368" s="277"/>
      <c r="Q368" s="292" t="s">
        <v>407</v>
      </c>
      <c r="R368" s="277"/>
      <c r="S368" s="277"/>
      <c r="T368" s="292" t="s">
        <v>407</v>
      </c>
      <c r="U368" s="277"/>
      <c r="V368" s="292"/>
      <c r="W368" s="277"/>
      <c r="X368" s="277"/>
      <c r="Y368" s="292"/>
      <c r="Z368" s="277"/>
      <c r="AA368" s="277"/>
      <c r="AB368" s="292"/>
      <c r="AC368" s="277"/>
      <c r="AD368" s="166"/>
    </row>
    <row r="369" spans="1:32" ht="10.199999999999999" customHeight="1" x14ac:dyDescent="0.3">
      <c r="A369" s="162"/>
    </row>
    <row r="370" spans="1:32" ht="14.25" customHeight="1" x14ac:dyDescent="0.5">
      <c r="A370" s="162"/>
      <c r="C370" s="293" t="s">
        <v>224</v>
      </c>
      <c r="D370" s="277"/>
      <c r="E370" s="277"/>
      <c r="F370" s="277"/>
      <c r="G370" s="277"/>
      <c r="H370" s="277"/>
      <c r="I370" s="277"/>
      <c r="J370" s="293" t="s">
        <v>225</v>
      </c>
      <c r="K370" s="277"/>
      <c r="L370" s="277"/>
      <c r="M370" s="277"/>
      <c r="N370" s="277"/>
      <c r="O370" s="293" t="s">
        <v>175</v>
      </c>
      <c r="P370" s="277"/>
      <c r="Q370" s="277"/>
      <c r="R370" s="277"/>
      <c r="S370" s="293" t="s">
        <v>174</v>
      </c>
      <c r="T370" s="277"/>
      <c r="U370" s="277"/>
      <c r="V370" s="277"/>
      <c r="W370" s="294" t="s">
        <v>226</v>
      </c>
      <c r="X370" s="277"/>
      <c r="Y370" s="277"/>
      <c r="Z370" s="277"/>
      <c r="AA370" s="277"/>
      <c r="AB370" s="277"/>
      <c r="AC370" s="277"/>
      <c r="AD370" s="277"/>
      <c r="AE370" s="277"/>
      <c r="AF370" s="277"/>
    </row>
    <row r="371" spans="1:32" ht="15" x14ac:dyDescent="0.3">
      <c r="A371" s="162"/>
      <c r="C371" s="167" t="s">
        <v>227</v>
      </c>
      <c r="D371" s="290" t="s">
        <v>78</v>
      </c>
      <c r="E371" s="291"/>
      <c r="F371" s="291"/>
      <c r="G371" s="291"/>
      <c r="H371" s="291"/>
      <c r="I371" s="291"/>
      <c r="J371" s="167" t="s">
        <v>227</v>
      </c>
      <c r="K371" s="290" t="s">
        <v>83</v>
      </c>
      <c r="L371" s="291"/>
      <c r="M371" s="291"/>
      <c r="N371" s="291"/>
      <c r="O371" s="167" t="s">
        <v>227</v>
      </c>
      <c r="P371" s="290" t="s">
        <v>83</v>
      </c>
      <c r="Q371" s="291"/>
      <c r="R371" s="291"/>
      <c r="S371" s="290" t="s">
        <v>227</v>
      </c>
      <c r="T371" s="291"/>
      <c r="U371" s="290" t="s">
        <v>83</v>
      </c>
      <c r="V371" s="291"/>
      <c r="W371" s="290" t="s">
        <v>20</v>
      </c>
      <c r="X371" s="291"/>
      <c r="Y371" s="291"/>
      <c r="Z371" s="291"/>
      <c r="AA371" s="291"/>
      <c r="AB371" s="291"/>
      <c r="AC371" s="290" t="s">
        <v>228</v>
      </c>
      <c r="AD371" s="291"/>
      <c r="AE371" s="291"/>
      <c r="AF371" s="291"/>
    </row>
    <row r="372" spans="1:32" ht="12.75" hidden="1" customHeight="1" x14ac:dyDescent="0.3">
      <c r="A372" s="162"/>
    </row>
    <row r="373" spans="1:32" ht="1.95" customHeight="1" x14ac:dyDescent="0.3">
      <c r="A373" s="162"/>
    </row>
    <row r="374" spans="1:32" ht="32.5" customHeight="1" x14ac:dyDescent="0.3">
      <c r="A374" s="162"/>
      <c r="C374" s="277"/>
      <c r="D374" s="277"/>
      <c r="E374" s="277"/>
      <c r="G374" s="301" t="s">
        <v>408</v>
      </c>
      <c r="H374" s="277"/>
      <c r="I374" s="277"/>
      <c r="J374" s="277"/>
      <c r="K374" s="277"/>
      <c r="L374" s="277"/>
      <c r="M374" s="277"/>
      <c r="N374" s="277"/>
      <c r="O374" s="277"/>
      <c r="P374" s="277"/>
      <c r="Q374" s="277"/>
      <c r="R374" s="277"/>
      <c r="S374" s="277"/>
      <c r="T374" s="277"/>
      <c r="U374" s="277"/>
      <c r="V374" s="277"/>
      <c r="W374" s="277"/>
    </row>
    <row r="375" spans="1:32" ht="2.15" customHeight="1" x14ac:dyDescent="0.3">
      <c r="A375" s="162"/>
    </row>
    <row r="376" spans="1:32" ht="12.9" x14ac:dyDescent="0.3">
      <c r="A376" s="162"/>
      <c r="B376" s="302"/>
      <c r="C376" s="291"/>
      <c r="D376" s="291"/>
      <c r="E376" s="300" t="s">
        <v>78</v>
      </c>
      <c r="F376" s="291"/>
      <c r="G376" s="291"/>
      <c r="H376" s="291"/>
      <c r="I376" s="291"/>
      <c r="J376" s="291"/>
      <c r="K376" s="291"/>
      <c r="L376" s="163" t="s">
        <v>214</v>
      </c>
      <c r="N376" s="300" t="s">
        <v>83</v>
      </c>
      <c r="O376" s="291"/>
      <c r="P376" s="291"/>
      <c r="Q376" s="300" t="s">
        <v>215</v>
      </c>
      <c r="R376" s="291"/>
      <c r="S376" s="291"/>
      <c r="T376" s="300" t="s">
        <v>216</v>
      </c>
      <c r="U376" s="291"/>
      <c r="V376" s="300" t="s">
        <v>217</v>
      </c>
      <c r="W376" s="291"/>
      <c r="X376" s="291"/>
      <c r="Y376" s="300" t="s">
        <v>218</v>
      </c>
      <c r="Z376" s="291"/>
      <c r="AA376" s="291"/>
      <c r="AB376" s="300" t="s">
        <v>219</v>
      </c>
      <c r="AC376" s="291"/>
      <c r="AD376" s="163" t="s">
        <v>220</v>
      </c>
    </row>
    <row r="377" spans="1:32" ht="14.7" customHeight="1" x14ac:dyDescent="0.3">
      <c r="A377" s="162"/>
      <c r="B377" s="297">
        <v>1</v>
      </c>
      <c r="C377" s="277"/>
      <c r="D377" s="277"/>
      <c r="E377" s="298" t="s">
        <v>261</v>
      </c>
      <c r="F377" s="277"/>
      <c r="G377" s="277"/>
      <c r="H377" s="277"/>
      <c r="I377" s="277"/>
      <c r="J377" s="277"/>
      <c r="K377" s="277"/>
      <c r="L377" s="164"/>
      <c r="N377" s="299" t="s">
        <v>409</v>
      </c>
      <c r="O377" s="277"/>
      <c r="P377" s="277"/>
      <c r="Q377" s="298" t="s">
        <v>410</v>
      </c>
      <c r="R377" s="277"/>
      <c r="S377" s="277"/>
      <c r="T377" s="298" t="s">
        <v>411</v>
      </c>
      <c r="U377" s="277"/>
      <c r="V377" s="298"/>
      <c r="W377" s="277"/>
      <c r="X377" s="277"/>
      <c r="Y377" s="298"/>
      <c r="Z377" s="277"/>
      <c r="AA377" s="277"/>
      <c r="AB377" s="298"/>
      <c r="AC377" s="277"/>
      <c r="AD377" s="112"/>
    </row>
    <row r="378" spans="1:32" ht="12.75" hidden="1" customHeight="1" x14ac:dyDescent="0.3">
      <c r="A378" s="162"/>
    </row>
    <row r="379" spans="1:32" ht="14.7" customHeight="1" x14ac:dyDescent="0.3">
      <c r="A379" s="162"/>
      <c r="B379" s="295">
        <v>2</v>
      </c>
      <c r="C379" s="277"/>
      <c r="D379" s="277"/>
      <c r="E379" s="292" t="s">
        <v>114</v>
      </c>
      <c r="F379" s="277"/>
      <c r="G379" s="277"/>
      <c r="H379" s="277"/>
      <c r="I379" s="277"/>
      <c r="J379" s="277"/>
      <c r="K379" s="277"/>
      <c r="L379" s="165"/>
      <c r="N379" s="296" t="s">
        <v>412</v>
      </c>
      <c r="O379" s="277"/>
      <c r="P379" s="277"/>
      <c r="Q379" s="292" t="s">
        <v>413</v>
      </c>
      <c r="R379" s="277"/>
      <c r="S379" s="277"/>
      <c r="T379" s="292" t="s">
        <v>414</v>
      </c>
      <c r="U379" s="277"/>
      <c r="V379" s="292"/>
      <c r="W379" s="277"/>
      <c r="X379" s="277"/>
      <c r="Y379" s="292"/>
      <c r="Z379" s="277"/>
      <c r="AA379" s="277"/>
      <c r="AB379" s="292"/>
      <c r="AC379" s="277"/>
      <c r="AD379" s="166"/>
    </row>
    <row r="380" spans="1:32" ht="14.7" customHeight="1" x14ac:dyDescent="0.3">
      <c r="A380" s="162"/>
      <c r="B380" s="297">
        <v>3</v>
      </c>
      <c r="C380" s="277"/>
      <c r="D380" s="277"/>
      <c r="E380" s="298" t="s">
        <v>102</v>
      </c>
      <c r="F380" s="277"/>
      <c r="G380" s="277"/>
      <c r="H380" s="277"/>
      <c r="I380" s="277"/>
      <c r="J380" s="277"/>
      <c r="K380" s="277"/>
      <c r="L380" s="164"/>
      <c r="N380" s="299" t="s">
        <v>415</v>
      </c>
      <c r="O380" s="277"/>
      <c r="P380" s="277"/>
      <c r="Q380" s="298" t="s">
        <v>416</v>
      </c>
      <c r="R380" s="277"/>
      <c r="S380" s="277"/>
      <c r="T380" s="298" t="s">
        <v>416</v>
      </c>
      <c r="U380" s="277"/>
      <c r="V380" s="298"/>
      <c r="W380" s="277"/>
      <c r="X380" s="277"/>
      <c r="Y380" s="298"/>
      <c r="Z380" s="277"/>
      <c r="AA380" s="277"/>
      <c r="AB380" s="298"/>
      <c r="AC380" s="277"/>
      <c r="AD380" s="112"/>
    </row>
    <row r="381" spans="1:32" ht="12.75" hidden="1" customHeight="1" x14ac:dyDescent="0.3">
      <c r="A381" s="162"/>
    </row>
    <row r="382" spans="1:32" ht="14.7" customHeight="1" x14ac:dyDescent="0.3">
      <c r="A382" s="162"/>
      <c r="B382" s="295">
        <v>4</v>
      </c>
      <c r="C382" s="277"/>
      <c r="D382" s="277"/>
      <c r="E382" s="292" t="s">
        <v>124</v>
      </c>
      <c r="F382" s="277"/>
      <c r="G382" s="277"/>
      <c r="H382" s="277"/>
      <c r="I382" s="277"/>
      <c r="J382" s="277"/>
      <c r="K382" s="277"/>
      <c r="L382" s="165"/>
      <c r="N382" s="296" t="s">
        <v>417</v>
      </c>
      <c r="O382" s="277"/>
      <c r="P382" s="277"/>
      <c r="Q382" s="292" t="s">
        <v>418</v>
      </c>
      <c r="R382" s="277"/>
      <c r="S382" s="277"/>
      <c r="T382" s="292" t="s">
        <v>418</v>
      </c>
      <c r="U382" s="277"/>
      <c r="V382" s="292"/>
      <c r="W382" s="277"/>
      <c r="X382" s="277"/>
      <c r="Y382" s="292"/>
      <c r="Z382" s="277"/>
      <c r="AA382" s="277"/>
      <c r="AB382" s="292"/>
      <c r="AC382" s="277"/>
      <c r="AD382" s="166"/>
    </row>
    <row r="383" spans="1:32" ht="10.199999999999999" customHeight="1" x14ac:dyDescent="0.3">
      <c r="A383" s="162"/>
    </row>
    <row r="384" spans="1:32" ht="14.25" customHeight="1" x14ac:dyDescent="0.5">
      <c r="A384" s="162"/>
      <c r="C384" s="293" t="s">
        <v>224</v>
      </c>
      <c r="D384" s="277"/>
      <c r="E384" s="277"/>
      <c r="F384" s="277"/>
      <c r="G384" s="277"/>
      <c r="H384" s="277"/>
      <c r="I384" s="277"/>
      <c r="J384" s="293" t="s">
        <v>225</v>
      </c>
      <c r="K384" s="277"/>
      <c r="L384" s="277"/>
      <c r="M384" s="277"/>
      <c r="N384" s="277"/>
      <c r="O384" s="293" t="s">
        <v>175</v>
      </c>
      <c r="P384" s="277"/>
      <c r="Q384" s="277"/>
      <c r="R384" s="277"/>
      <c r="S384" s="293" t="s">
        <v>174</v>
      </c>
      <c r="T384" s="277"/>
      <c r="U384" s="277"/>
      <c r="V384" s="277"/>
      <c r="W384" s="294" t="s">
        <v>226</v>
      </c>
      <c r="X384" s="277"/>
      <c r="Y384" s="277"/>
      <c r="Z384" s="277"/>
      <c r="AA384" s="277"/>
      <c r="AB384" s="277"/>
      <c r="AC384" s="277"/>
      <c r="AD384" s="277"/>
      <c r="AE384" s="277"/>
      <c r="AF384" s="277"/>
    </row>
    <row r="385" spans="1:32" ht="15" x14ac:dyDescent="0.3">
      <c r="A385" s="162"/>
      <c r="C385" s="167" t="s">
        <v>227</v>
      </c>
      <c r="D385" s="290" t="s">
        <v>78</v>
      </c>
      <c r="E385" s="291"/>
      <c r="F385" s="291"/>
      <c r="G385" s="291"/>
      <c r="H385" s="291"/>
      <c r="I385" s="291"/>
      <c r="J385" s="167" t="s">
        <v>227</v>
      </c>
      <c r="K385" s="290" t="s">
        <v>83</v>
      </c>
      <c r="L385" s="291"/>
      <c r="M385" s="291"/>
      <c r="N385" s="291"/>
      <c r="O385" s="167" t="s">
        <v>227</v>
      </c>
      <c r="P385" s="290" t="s">
        <v>83</v>
      </c>
      <c r="Q385" s="291"/>
      <c r="R385" s="291"/>
      <c r="S385" s="290" t="s">
        <v>227</v>
      </c>
      <c r="T385" s="291"/>
      <c r="U385" s="290" t="s">
        <v>83</v>
      </c>
      <c r="V385" s="291"/>
      <c r="W385" s="290" t="s">
        <v>20</v>
      </c>
      <c r="X385" s="291"/>
      <c r="Y385" s="291"/>
      <c r="Z385" s="291"/>
      <c r="AA385" s="291"/>
      <c r="AB385" s="291"/>
      <c r="AC385" s="290" t="s">
        <v>228</v>
      </c>
      <c r="AD385" s="291"/>
      <c r="AE385" s="291"/>
      <c r="AF385" s="291"/>
    </row>
    <row r="386" spans="1:32" ht="12.75" hidden="1" customHeight="1" x14ac:dyDescent="0.3">
      <c r="A386" s="162"/>
    </row>
    <row r="387" spans="1:32" ht="1.95" customHeight="1" x14ac:dyDescent="0.3">
      <c r="A387" s="162"/>
    </row>
    <row r="388" spans="1:32" ht="32.5" customHeight="1" x14ac:dyDescent="0.3">
      <c r="A388" s="162"/>
      <c r="C388" s="277"/>
      <c r="D388" s="277"/>
      <c r="E388" s="277"/>
      <c r="G388" s="301" t="s">
        <v>419</v>
      </c>
      <c r="H388" s="277"/>
      <c r="I388" s="277"/>
      <c r="J388" s="277"/>
      <c r="K388" s="277"/>
      <c r="L388" s="277"/>
      <c r="M388" s="277"/>
      <c r="N388" s="277"/>
      <c r="O388" s="277"/>
      <c r="P388" s="277"/>
      <c r="Q388" s="277"/>
      <c r="R388" s="277"/>
      <c r="S388" s="277"/>
      <c r="T388" s="277"/>
      <c r="U388" s="277"/>
      <c r="V388" s="277"/>
      <c r="W388" s="277"/>
    </row>
    <row r="389" spans="1:32" ht="2.15" customHeight="1" x14ac:dyDescent="0.3">
      <c r="A389" s="162"/>
    </row>
    <row r="390" spans="1:32" ht="12.9" x14ac:dyDescent="0.3">
      <c r="A390" s="162"/>
      <c r="B390" s="302"/>
      <c r="C390" s="291"/>
      <c r="D390" s="291"/>
      <c r="E390" s="300" t="s">
        <v>78</v>
      </c>
      <c r="F390" s="291"/>
      <c r="G390" s="291"/>
      <c r="H390" s="291"/>
      <c r="I390" s="291"/>
      <c r="J390" s="291"/>
      <c r="K390" s="291"/>
      <c r="L390" s="163" t="s">
        <v>214</v>
      </c>
      <c r="N390" s="300" t="s">
        <v>83</v>
      </c>
      <c r="O390" s="291"/>
      <c r="P390" s="291"/>
      <c r="Q390" s="300" t="s">
        <v>215</v>
      </c>
      <c r="R390" s="291"/>
      <c r="S390" s="291"/>
      <c r="T390" s="300" t="s">
        <v>216</v>
      </c>
      <c r="U390" s="291"/>
      <c r="V390" s="300" t="s">
        <v>217</v>
      </c>
      <c r="W390" s="291"/>
      <c r="X390" s="291"/>
      <c r="Y390" s="300" t="s">
        <v>218</v>
      </c>
      <c r="Z390" s="291"/>
      <c r="AA390" s="291"/>
      <c r="AB390" s="300" t="s">
        <v>219</v>
      </c>
      <c r="AC390" s="291"/>
      <c r="AD390" s="163" t="s">
        <v>220</v>
      </c>
    </row>
    <row r="391" spans="1:32" ht="14.7" customHeight="1" x14ac:dyDescent="0.3">
      <c r="A391" s="162"/>
      <c r="B391" s="297">
        <v>1</v>
      </c>
      <c r="C391" s="277"/>
      <c r="D391" s="277"/>
      <c r="E391" s="298" t="s">
        <v>91</v>
      </c>
      <c r="F391" s="277"/>
      <c r="G391" s="277"/>
      <c r="H391" s="277"/>
      <c r="I391" s="277"/>
      <c r="J391" s="277"/>
      <c r="K391" s="277"/>
      <c r="L391" s="164"/>
      <c r="N391" s="299" t="s">
        <v>420</v>
      </c>
      <c r="O391" s="277"/>
      <c r="P391" s="277"/>
      <c r="Q391" s="298" t="s">
        <v>421</v>
      </c>
      <c r="R391" s="277"/>
      <c r="S391" s="277"/>
      <c r="T391" s="298" t="s">
        <v>422</v>
      </c>
      <c r="U391" s="277"/>
      <c r="V391" s="298"/>
      <c r="W391" s="277"/>
      <c r="X391" s="277"/>
      <c r="Y391" s="298"/>
      <c r="Z391" s="277"/>
      <c r="AA391" s="277"/>
      <c r="AB391" s="298"/>
      <c r="AC391" s="277"/>
      <c r="AD391" s="112"/>
    </row>
    <row r="392" spans="1:32" ht="12.75" hidden="1" customHeight="1" x14ac:dyDescent="0.3">
      <c r="A392" s="162"/>
    </row>
    <row r="393" spans="1:32" ht="14.7" customHeight="1" x14ac:dyDescent="0.3">
      <c r="A393" s="162"/>
      <c r="B393" s="295">
        <v>2</v>
      </c>
      <c r="C393" s="277"/>
      <c r="D393" s="277"/>
      <c r="E393" s="292" t="s">
        <v>97</v>
      </c>
      <c r="F393" s="277"/>
      <c r="G393" s="277"/>
      <c r="H393" s="277"/>
      <c r="I393" s="277"/>
      <c r="J393" s="277"/>
      <c r="K393" s="277"/>
      <c r="L393" s="165"/>
      <c r="N393" s="296" t="s">
        <v>423</v>
      </c>
      <c r="O393" s="277"/>
      <c r="P393" s="277"/>
      <c r="Q393" s="292" t="s">
        <v>424</v>
      </c>
      <c r="R393" s="277"/>
      <c r="S393" s="277"/>
      <c r="T393" s="292" t="s">
        <v>425</v>
      </c>
      <c r="U393" s="277"/>
      <c r="V393" s="292"/>
      <c r="W393" s="277"/>
      <c r="X393" s="277"/>
      <c r="Y393" s="292"/>
      <c r="Z393" s="277"/>
      <c r="AA393" s="277"/>
      <c r="AB393" s="292"/>
      <c r="AC393" s="277"/>
      <c r="AD393" s="166"/>
    </row>
    <row r="394" spans="1:32" ht="14.7" customHeight="1" x14ac:dyDescent="0.3">
      <c r="A394" s="162"/>
      <c r="B394" s="297">
        <v>3</v>
      </c>
      <c r="C394" s="277"/>
      <c r="D394" s="277"/>
      <c r="E394" s="298" t="s">
        <v>234</v>
      </c>
      <c r="F394" s="277"/>
      <c r="G394" s="277"/>
      <c r="H394" s="277"/>
      <c r="I394" s="277"/>
      <c r="J394" s="277"/>
      <c r="K394" s="277"/>
      <c r="L394" s="164"/>
      <c r="N394" s="299" t="s">
        <v>426</v>
      </c>
      <c r="O394" s="277"/>
      <c r="P394" s="277"/>
      <c r="Q394" s="298" t="s">
        <v>427</v>
      </c>
      <c r="R394" s="277"/>
      <c r="S394" s="277"/>
      <c r="T394" s="298" t="s">
        <v>428</v>
      </c>
      <c r="U394" s="277"/>
      <c r="V394" s="298"/>
      <c r="W394" s="277"/>
      <c r="X394" s="277"/>
      <c r="Y394" s="298"/>
      <c r="Z394" s="277"/>
      <c r="AA394" s="277"/>
      <c r="AB394" s="298"/>
      <c r="AC394" s="277"/>
      <c r="AD394" s="112"/>
    </row>
    <row r="395" spans="1:32" ht="12.75" hidden="1" customHeight="1" x14ac:dyDescent="0.3">
      <c r="A395" s="162"/>
    </row>
    <row r="396" spans="1:32" ht="14.7" customHeight="1" x14ac:dyDescent="0.3">
      <c r="A396" s="162"/>
      <c r="B396" s="295">
        <v>4</v>
      </c>
      <c r="C396" s="277"/>
      <c r="D396" s="277"/>
      <c r="E396" s="292" t="s">
        <v>102</v>
      </c>
      <c r="F396" s="277"/>
      <c r="G396" s="277"/>
      <c r="H396" s="277"/>
      <c r="I396" s="277"/>
      <c r="J396" s="277"/>
      <c r="K396" s="277"/>
      <c r="L396" s="165"/>
      <c r="N396" s="296" t="s">
        <v>429</v>
      </c>
      <c r="O396" s="277"/>
      <c r="P396" s="277"/>
      <c r="Q396" s="292"/>
      <c r="R396" s="277"/>
      <c r="S396" s="277"/>
      <c r="T396" s="292"/>
      <c r="U396" s="277"/>
      <c r="V396" s="292"/>
      <c r="W396" s="277"/>
      <c r="X396" s="277"/>
      <c r="Y396" s="292"/>
      <c r="Z396" s="277"/>
      <c r="AA396" s="277"/>
      <c r="AB396" s="292"/>
      <c r="AC396" s="277"/>
      <c r="AD396" s="166"/>
    </row>
    <row r="397" spans="1:32" ht="10.199999999999999" customHeight="1" x14ac:dyDescent="0.3">
      <c r="A397" s="162"/>
    </row>
    <row r="398" spans="1:32" ht="14.25" customHeight="1" x14ac:dyDescent="0.5">
      <c r="A398" s="162"/>
      <c r="C398" s="293" t="s">
        <v>224</v>
      </c>
      <c r="D398" s="277"/>
      <c r="E398" s="277"/>
      <c r="F398" s="277"/>
      <c r="G398" s="277"/>
      <c r="H398" s="277"/>
      <c r="I398" s="277"/>
      <c r="J398" s="293" t="s">
        <v>225</v>
      </c>
      <c r="K398" s="277"/>
      <c r="L398" s="277"/>
      <c r="M398" s="277"/>
      <c r="N398" s="277"/>
      <c r="O398" s="293" t="s">
        <v>175</v>
      </c>
      <c r="P398" s="277"/>
      <c r="Q398" s="277"/>
      <c r="R398" s="277"/>
      <c r="S398" s="293" t="s">
        <v>174</v>
      </c>
      <c r="T398" s="277"/>
      <c r="U398" s="277"/>
      <c r="V398" s="277"/>
      <c r="W398" s="294" t="s">
        <v>226</v>
      </c>
      <c r="X398" s="277"/>
      <c r="Y398" s="277"/>
      <c r="Z398" s="277"/>
      <c r="AA398" s="277"/>
      <c r="AB398" s="277"/>
      <c r="AC398" s="277"/>
      <c r="AD398" s="277"/>
      <c r="AE398" s="277"/>
      <c r="AF398" s="277"/>
    </row>
    <row r="399" spans="1:32" ht="15" x14ac:dyDescent="0.3">
      <c r="A399" s="162"/>
      <c r="C399" s="167" t="s">
        <v>227</v>
      </c>
      <c r="D399" s="290" t="s">
        <v>78</v>
      </c>
      <c r="E399" s="291"/>
      <c r="F399" s="291"/>
      <c r="G399" s="291"/>
      <c r="H399" s="291"/>
      <c r="I399" s="291"/>
      <c r="J399" s="167" t="s">
        <v>227</v>
      </c>
      <c r="K399" s="290" t="s">
        <v>83</v>
      </c>
      <c r="L399" s="291"/>
      <c r="M399" s="291"/>
      <c r="N399" s="291"/>
      <c r="O399" s="167" t="s">
        <v>227</v>
      </c>
      <c r="P399" s="290" t="s">
        <v>83</v>
      </c>
      <c r="Q399" s="291"/>
      <c r="R399" s="291"/>
      <c r="S399" s="290" t="s">
        <v>227</v>
      </c>
      <c r="T399" s="291"/>
      <c r="U399" s="290" t="s">
        <v>83</v>
      </c>
      <c r="V399" s="291"/>
      <c r="W399" s="290" t="s">
        <v>20</v>
      </c>
      <c r="X399" s="291"/>
      <c r="Y399" s="291"/>
      <c r="Z399" s="291"/>
      <c r="AA399" s="291"/>
      <c r="AB399" s="291"/>
      <c r="AC399" s="290" t="s">
        <v>228</v>
      </c>
      <c r="AD399" s="291"/>
      <c r="AE399" s="291"/>
      <c r="AF399" s="291"/>
    </row>
    <row r="400" spans="1:32" ht="12.75" hidden="1" customHeight="1" x14ac:dyDescent="0.3">
      <c r="A400" s="162"/>
    </row>
    <row r="401" spans="1:1" ht="1.95" customHeight="1" x14ac:dyDescent="0.3">
      <c r="A401" s="162"/>
    </row>
    <row r="402" spans="1:1" ht="4.5" customHeight="1" x14ac:dyDescent="0.3"/>
  </sheetData>
  <mergeCells count="1400">
    <mergeCell ref="A1:G3"/>
    <mergeCell ref="I1:Y3"/>
    <mergeCell ref="AA1:AG1"/>
    <mergeCell ref="AA2:AG2"/>
    <mergeCell ref="C7:E7"/>
    <mergeCell ref="G7:W7"/>
    <mergeCell ref="Y12:AA12"/>
    <mergeCell ref="AB12:AC12"/>
    <mergeCell ref="C14:I14"/>
    <mergeCell ref="J14:N14"/>
    <mergeCell ref="O14:R14"/>
    <mergeCell ref="S14:V14"/>
    <mergeCell ref="W14:AF14"/>
    <mergeCell ref="B12:D12"/>
    <mergeCell ref="E12:K12"/>
    <mergeCell ref="N12:P12"/>
    <mergeCell ref="Q12:S12"/>
    <mergeCell ref="T12:U12"/>
    <mergeCell ref="V12:X12"/>
    <mergeCell ref="Y9:AA9"/>
    <mergeCell ref="AB9:AC9"/>
    <mergeCell ref="B10:D10"/>
    <mergeCell ref="E10:K10"/>
    <mergeCell ref="N10:P10"/>
    <mergeCell ref="Q10:S10"/>
    <mergeCell ref="T10:U10"/>
    <mergeCell ref="V10:X10"/>
    <mergeCell ref="Y10:AA10"/>
    <mergeCell ref="AB10:AC10"/>
    <mergeCell ref="B9:D9"/>
    <mergeCell ref="E9:K9"/>
    <mergeCell ref="N9:P9"/>
    <mergeCell ref="Q9:S9"/>
    <mergeCell ref="T9:U9"/>
    <mergeCell ref="V9:X9"/>
    <mergeCell ref="AB20:AC20"/>
    <mergeCell ref="B21:D21"/>
    <mergeCell ref="E21:K21"/>
    <mergeCell ref="N21:P21"/>
    <mergeCell ref="Q21:S21"/>
    <mergeCell ref="T21:U21"/>
    <mergeCell ref="V21:X21"/>
    <mergeCell ref="Y21:AA21"/>
    <mergeCell ref="AB21:AC21"/>
    <mergeCell ref="AC15:AF15"/>
    <mergeCell ref="C18:E18"/>
    <mergeCell ref="G18:W18"/>
    <mergeCell ref="B20:D20"/>
    <mergeCell ref="E20:K20"/>
    <mergeCell ref="N20:P20"/>
    <mergeCell ref="Q20:S20"/>
    <mergeCell ref="T20:U20"/>
    <mergeCell ref="V20:X20"/>
    <mergeCell ref="Y20:AA20"/>
    <mergeCell ref="D15:I15"/>
    <mergeCell ref="K15:N15"/>
    <mergeCell ref="P15:R15"/>
    <mergeCell ref="S15:T15"/>
    <mergeCell ref="U15:V15"/>
    <mergeCell ref="W15:AB15"/>
    <mergeCell ref="C27:I27"/>
    <mergeCell ref="J27:N27"/>
    <mergeCell ref="O27:R27"/>
    <mergeCell ref="S27:V27"/>
    <mergeCell ref="W27:AF27"/>
    <mergeCell ref="D28:I28"/>
    <mergeCell ref="K28:N28"/>
    <mergeCell ref="P28:R28"/>
    <mergeCell ref="S28:T28"/>
    <mergeCell ref="U28:V28"/>
    <mergeCell ref="Y23:AA23"/>
    <mergeCell ref="AB23:AC23"/>
    <mergeCell ref="B24:D24"/>
    <mergeCell ref="E24:K24"/>
    <mergeCell ref="N24:P24"/>
    <mergeCell ref="Q24:S24"/>
    <mergeCell ref="T24:U24"/>
    <mergeCell ref="V24:X24"/>
    <mergeCell ref="Y24:AA24"/>
    <mergeCell ref="AB24:AC24"/>
    <mergeCell ref="B23:D23"/>
    <mergeCell ref="E23:K23"/>
    <mergeCell ref="N23:P23"/>
    <mergeCell ref="Q23:S23"/>
    <mergeCell ref="T23:U23"/>
    <mergeCell ref="V23:X23"/>
    <mergeCell ref="Y34:AA34"/>
    <mergeCell ref="AB34:AC34"/>
    <mergeCell ref="B35:D35"/>
    <mergeCell ref="E35:K35"/>
    <mergeCell ref="N35:P35"/>
    <mergeCell ref="Q35:S35"/>
    <mergeCell ref="T35:U35"/>
    <mergeCell ref="V35:X35"/>
    <mergeCell ref="Y35:AA35"/>
    <mergeCell ref="AB35:AC35"/>
    <mergeCell ref="W28:AB28"/>
    <mergeCell ref="AC28:AF28"/>
    <mergeCell ref="C32:E32"/>
    <mergeCell ref="G32:W32"/>
    <mergeCell ref="B34:D34"/>
    <mergeCell ref="E34:K34"/>
    <mergeCell ref="N34:P34"/>
    <mergeCell ref="Q34:S34"/>
    <mergeCell ref="T34:U34"/>
    <mergeCell ref="V34:X34"/>
    <mergeCell ref="C41:I41"/>
    <mergeCell ref="J41:N41"/>
    <mergeCell ref="O41:R41"/>
    <mergeCell ref="S41:V41"/>
    <mergeCell ref="W41:AF41"/>
    <mergeCell ref="D42:I42"/>
    <mergeCell ref="K42:N42"/>
    <mergeCell ref="P42:R42"/>
    <mergeCell ref="S42:T42"/>
    <mergeCell ref="U42:V42"/>
    <mergeCell ref="Y37:AA37"/>
    <mergeCell ref="AB37:AC37"/>
    <mergeCell ref="B38:D38"/>
    <mergeCell ref="E38:K38"/>
    <mergeCell ref="N38:P38"/>
    <mergeCell ref="Q38:S38"/>
    <mergeCell ref="T38:U38"/>
    <mergeCell ref="V38:X38"/>
    <mergeCell ref="Y38:AA38"/>
    <mergeCell ref="AB38:AC38"/>
    <mergeCell ref="B37:D37"/>
    <mergeCell ref="E37:K37"/>
    <mergeCell ref="N37:P37"/>
    <mergeCell ref="Q37:S37"/>
    <mergeCell ref="T37:U37"/>
    <mergeCell ref="V37:X37"/>
    <mergeCell ref="Y47:AA47"/>
    <mergeCell ref="AB47:AC47"/>
    <mergeCell ref="B48:D48"/>
    <mergeCell ref="E48:K48"/>
    <mergeCell ref="N48:P48"/>
    <mergeCell ref="Q48:S48"/>
    <mergeCell ref="T48:U48"/>
    <mergeCell ref="V48:X48"/>
    <mergeCell ref="Y48:AA48"/>
    <mergeCell ref="AB48:AC48"/>
    <mergeCell ref="W42:AB42"/>
    <mergeCell ref="AC42:AF42"/>
    <mergeCell ref="C45:E45"/>
    <mergeCell ref="G45:W45"/>
    <mergeCell ref="B47:D47"/>
    <mergeCell ref="E47:K47"/>
    <mergeCell ref="N47:P47"/>
    <mergeCell ref="Q47:S47"/>
    <mergeCell ref="T47:U47"/>
    <mergeCell ref="V47:X47"/>
    <mergeCell ref="C54:I54"/>
    <mergeCell ref="J54:N54"/>
    <mergeCell ref="O54:R54"/>
    <mergeCell ref="S54:V54"/>
    <mergeCell ref="W54:AF54"/>
    <mergeCell ref="D55:I55"/>
    <mergeCell ref="K55:N55"/>
    <mergeCell ref="P55:R55"/>
    <mergeCell ref="S55:T55"/>
    <mergeCell ref="U55:V55"/>
    <mergeCell ref="Y50:AA50"/>
    <mergeCell ref="AB50:AC50"/>
    <mergeCell ref="B51:D51"/>
    <mergeCell ref="E51:K51"/>
    <mergeCell ref="N51:P51"/>
    <mergeCell ref="Q51:S51"/>
    <mergeCell ref="T51:U51"/>
    <mergeCell ref="V51:X51"/>
    <mergeCell ref="Y51:AA51"/>
    <mergeCell ref="AB51:AC51"/>
    <mergeCell ref="B50:D50"/>
    <mergeCell ref="E50:K50"/>
    <mergeCell ref="N50:P50"/>
    <mergeCell ref="Q50:S50"/>
    <mergeCell ref="T50:U50"/>
    <mergeCell ref="V50:X50"/>
    <mergeCell ref="Y61:AA61"/>
    <mergeCell ref="AB61:AC61"/>
    <mergeCell ref="B62:D62"/>
    <mergeCell ref="E62:K62"/>
    <mergeCell ref="N62:P62"/>
    <mergeCell ref="Q62:S62"/>
    <mergeCell ref="T62:U62"/>
    <mergeCell ref="V62:X62"/>
    <mergeCell ref="Y62:AA62"/>
    <mergeCell ref="AB62:AC62"/>
    <mergeCell ref="W55:AB55"/>
    <mergeCell ref="AC55:AF55"/>
    <mergeCell ref="C59:E59"/>
    <mergeCell ref="G59:W59"/>
    <mergeCell ref="B61:D61"/>
    <mergeCell ref="E61:K61"/>
    <mergeCell ref="N61:P61"/>
    <mergeCell ref="Q61:S61"/>
    <mergeCell ref="T61:U61"/>
    <mergeCell ref="V61:X61"/>
    <mergeCell ref="C68:I68"/>
    <mergeCell ref="J68:N68"/>
    <mergeCell ref="O68:R68"/>
    <mergeCell ref="S68:V68"/>
    <mergeCell ref="W68:AF68"/>
    <mergeCell ref="D69:I69"/>
    <mergeCell ref="K69:N69"/>
    <mergeCell ref="P69:R69"/>
    <mergeCell ref="S69:T69"/>
    <mergeCell ref="U69:V69"/>
    <mergeCell ref="Y64:AA64"/>
    <mergeCell ref="AB64:AC64"/>
    <mergeCell ref="B65:D65"/>
    <mergeCell ref="E65:K65"/>
    <mergeCell ref="N65:P65"/>
    <mergeCell ref="Q65:S65"/>
    <mergeCell ref="T65:U65"/>
    <mergeCell ref="V65:X65"/>
    <mergeCell ref="Y65:AA65"/>
    <mergeCell ref="AB65:AC65"/>
    <mergeCell ref="B64:D64"/>
    <mergeCell ref="E64:K64"/>
    <mergeCell ref="N64:P64"/>
    <mergeCell ref="Q64:S64"/>
    <mergeCell ref="T64:U64"/>
    <mergeCell ref="V64:X64"/>
    <mergeCell ref="Y74:AA74"/>
    <mergeCell ref="AB74:AC74"/>
    <mergeCell ref="B75:D75"/>
    <mergeCell ref="E75:K75"/>
    <mergeCell ref="N75:P75"/>
    <mergeCell ref="Q75:S75"/>
    <mergeCell ref="T75:U75"/>
    <mergeCell ref="V75:X75"/>
    <mergeCell ref="Y75:AA75"/>
    <mergeCell ref="AB75:AC75"/>
    <mergeCell ref="W69:AB69"/>
    <mergeCell ref="AC69:AF69"/>
    <mergeCell ref="C72:E72"/>
    <mergeCell ref="G72:W72"/>
    <mergeCell ref="B74:D74"/>
    <mergeCell ref="E74:K74"/>
    <mergeCell ref="N74:P74"/>
    <mergeCell ref="Q74:S74"/>
    <mergeCell ref="T74:U74"/>
    <mergeCell ref="V74:X74"/>
    <mergeCell ref="C81:I81"/>
    <mergeCell ref="J81:N81"/>
    <mergeCell ref="O81:R81"/>
    <mergeCell ref="S81:V81"/>
    <mergeCell ref="W81:AF81"/>
    <mergeCell ref="D82:I82"/>
    <mergeCell ref="K82:N82"/>
    <mergeCell ref="P82:R82"/>
    <mergeCell ref="S82:T82"/>
    <mergeCell ref="U82:V82"/>
    <mergeCell ref="Y77:AA77"/>
    <mergeCell ref="AB77:AC77"/>
    <mergeCell ref="B78:D78"/>
    <mergeCell ref="E78:K78"/>
    <mergeCell ref="N78:P78"/>
    <mergeCell ref="Q78:S78"/>
    <mergeCell ref="T78:U78"/>
    <mergeCell ref="V78:X78"/>
    <mergeCell ref="Y78:AA78"/>
    <mergeCell ref="AB78:AC78"/>
    <mergeCell ref="B77:D77"/>
    <mergeCell ref="E77:K77"/>
    <mergeCell ref="N77:P77"/>
    <mergeCell ref="Q77:S77"/>
    <mergeCell ref="T77:U77"/>
    <mergeCell ref="V77:X77"/>
    <mergeCell ref="Y88:AA88"/>
    <mergeCell ref="AB88:AC88"/>
    <mergeCell ref="B89:D89"/>
    <mergeCell ref="E89:K89"/>
    <mergeCell ref="N89:P89"/>
    <mergeCell ref="Q89:S89"/>
    <mergeCell ref="T89:U89"/>
    <mergeCell ref="V89:X89"/>
    <mergeCell ref="Y89:AA89"/>
    <mergeCell ref="AB89:AC89"/>
    <mergeCell ref="W82:AB82"/>
    <mergeCell ref="AC82:AF82"/>
    <mergeCell ref="C86:E86"/>
    <mergeCell ref="G86:W86"/>
    <mergeCell ref="B88:D88"/>
    <mergeCell ref="E88:K88"/>
    <mergeCell ref="N88:P88"/>
    <mergeCell ref="Q88:S88"/>
    <mergeCell ref="T88:U88"/>
    <mergeCell ref="V88:X88"/>
    <mergeCell ref="C95:I95"/>
    <mergeCell ref="J95:N95"/>
    <mergeCell ref="O95:R95"/>
    <mergeCell ref="S95:V95"/>
    <mergeCell ref="W95:AF95"/>
    <mergeCell ref="D96:I96"/>
    <mergeCell ref="K96:N96"/>
    <mergeCell ref="P96:R96"/>
    <mergeCell ref="S96:T96"/>
    <mergeCell ref="U96:V96"/>
    <mergeCell ref="Y91:AA91"/>
    <mergeCell ref="AB91:AC91"/>
    <mergeCell ref="B92:D92"/>
    <mergeCell ref="E92:K92"/>
    <mergeCell ref="N92:P92"/>
    <mergeCell ref="Q92:S92"/>
    <mergeCell ref="T92:U92"/>
    <mergeCell ref="V92:X92"/>
    <mergeCell ref="Y92:AA92"/>
    <mergeCell ref="AB92:AC92"/>
    <mergeCell ref="B91:D91"/>
    <mergeCell ref="E91:K91"/>
    <mergeCell ref="N91:P91"/>
    <mergeCell ref="Q91:S91"/>
    <mergeCell ref="T91:U91"/>
    <mergeCell ref="V91:X91"/>
    <mergeCell ref="Y101:AA101"/>
    <mergeCell ref="AB101:AC101"/>
    <mergeCell ref="B102:D102"/>
    <mergeCell ref="E102:K102"/>
    <mergeCell ref="N102:P102"/>
    <mergeCell ref="Q102:S102"/>
    <mergeCell ref="T102:U102"/>
    <mergeCell ref="V102:X102"/>
    <mergeCell ref="Y102:AA102"/>
    <mergeCell ref="AB102:AC102"/>
    <mergeCell ref="W96:AB96"/>
    <mergeCell ref="AC96:AF96"/>
    <mergeCell ref="C99:E99"/>
    <mergeCell ref="G99:W99"/>
    <mergeCell ref="B101:D101"/>
    <mergeCell ref="E101:K101"/>
    <mergeCell ref="N101:P101"/>
    <mergeCell ref="Q101:S101"/>
    <mergeCell ref="T101:U101"/>
    <mergeCell ref="V101:X101"/>
    <mergeCell ref="AC107:AF107"/>
    <mergeCell ref="C110:E110"/>
    <mergeCell ref="G110:W110"/>
    <mergeCell ref="B112:D112"/>
    <mergeCell ref="E112:K112"/>
    <mergeCell ref="N112:P112"/>
    <mergeCell ref="Q112:S112"/>
    <mergeCell ref="T112:U112"/>
    <mergeCell ref="V112:X112"/>
    <mergeCell ref="Y112:AA112"/>
    <mergeCell ref="D107:I107"/>
    <mergeCell ref="K107:N107"/>
    <mergeCell ref="P107:R107"/>
    <mergeCell ref="S107:T107"/>
    <mergeCell ref="U107:V107"/>
    <mergeCell ref="W107:AB107"/>
    <mergeCell ref="Y104:AA104"/>
    <mergeCell ref="AB104:AC104"/>
    <mergeCell ref="C106:I106"/>
    <mergeCell ref="J106:N106"/>
    <mergeCell ref="O106:R106"/>
    <mergeCell ref="S106:V106"/>
    <mergeCell ref="W106:AF106"/>
    <mergeCell ref="B104:D104"/>
    <mergeCell ref="E104:K104"/>
    <mergeCell ref="N104:P104"/>
    <mergeCell ref="Q104:S104"/>
    <mergeCell ref="T104:U104"/>
    <mergeCell ref="V104:X104"/>
    <mergeCell ref="Y115:AA115"/>
    <mergeCell ref="AB115:AC115"/>
    <mergeCell ref="C117:I117"/>
    <mergeCell ref="J117:N117"/>
    <mergeCell ref="O117:R117"/>
    <mergeCell ref="S117:V117"/>
    <mergeCell ref="W117:AF117"/>
    <mergeCell ref="B115:D115"/>
    <mergeCell ref="E115:K115"/>
    <mergeCell ref="N115:P115"/>
    <mergeCell ref="Q115:S115"/>
    <mergeCell ref="T115:U115"/>
    <mergeCell ref="V115:X115"/>
    <mergeCell ref="AB112:AC112"/>
    <mergeCell ref="B113:D113"/>
    <mergeCell ref="E113:K113"/>
    <mergeCell ref="N113:P113"/>
    <mergeCell ref="Q113:S113"/>
    <mergeCell ref="T113:U113"/>
    <mergeCell ref="V113:X113"/>
    <mergeCell ref="Y113:AA113"/>
    <mergeCell ref="AB113:AC113"/>
    <mergeCell ref="AB123:AC123"/>
    <mergeCell ref="B124:D124"/>
    <mergeCell ref="E124:K124"/>
    <mergeCell ref="N124:P124"/>
    <mergeCell ref="Q124:S124"/>
    <mergeCell ref="T124:U124"/>
    <mergeCell ref="V124:X124"/>
    <mergeCell ref="Y124:AA124"/>
    <mergeCell ref="AB124:AC124"/>
    <mergeCell ref="AC118:AF118"/>
    <mergeCell ref="C121:E121"/>
    <mergeCell ref="G121:W121"/>
    <mergeCell ref="B123:D123"/>
    <mergeCell ref="E123:K123"/>
    <mergeCell ref="N123:P123"/>
    <mergeCell ref="Q123:S123"/>
    <mergeCell ref="T123:U123"/>
    <mergeCell ref="V123:X123"/>
    <mergeCell ref="Y123:AA123"/>
    <mergeCell ref="D118:I118"/>
    <mergeCell ref="K118:N118"/>
    <mergeCell ref="P118:R118"/>
    <mergeCell ref="S118:T118"/>
    <mergeCell ref="U118:V118"/>
    <mergeCell ref="W118:AB118"/>
    <mergeCell ref="C130:I130"/>
    <mergeCell ref="J130:N130"/>
    <mergeCell ref="O130:R130"/>
    <mergeCell ref="S130:V130"/>
    <mergeCell ref="W130:AF130"/>
    <mergeCell ref="D131:I131"/>
    <mergeCell ref="K131:N131"/>
    <mergeCell ref="P131:R131"/>
    <mergeCell ref="S131:T131"/>
    <mergeCell ref="U131:V131"/>
    <mergeCell ref="Y126:AA126"/>
    <mergeCell ref="AB126:AC126"/>
    <mergeCell ref="B127:D127"/>
    <mergeCell ref="E127:K127"/>
    <mergeCell ref="N127:P127"/>
    <mergeCell ref="Q127:S127"/>
    <mergeCell ref="T127:U127"/>
    <mergeCell ref="V127:X127"/>
    <mergeCell ref="Y127:AA127"/>
    <mergeCell ref="AB127:AC127"/>
    <mergeCell ref="B126:D126"/>
    <mergeCell ref="E126:K126"/>
    <mergeCell ref="N126:P126"/>
    <mergeCell ref="Q126:S126"/>
    <mergeCell ref="T126:U126"/>
    <mergeCell ref="V126:X126"/>
    <mergeCell ref="Y137:AA137"/>
    <mergeCell ref="AB137:AC137"/>
    <mergeCell ref="B138:D138"/>
    <mergeCell ref="E138:K138"/>
    <mergeCell ref="N138:P138"/>
    <mergeCell ref="Q138:S138"/>
    <mergeCell ref="T138:U138"/>
    <mergeCell ref="V138:X138"/>
    <mergeCell ref="Y138:AA138"/>
    <mergeCell ref="AB138:AC138"/>
    <mergeCell ref="W131:AB131"/>
    <mergeCell ref="AC131:AF131"/>
    <mergeCell ref="C135:E135"/>
    <mergeCell ref="G135:W135"/>
    <mergeCell ref="B137:D137"/>
    <mergeCell ref="E137:K137"/>
    <mergeCell ref="N137:P137"/>
    <mergeCell ref="Q137:S137"/>
    <mergeCell ref="T137:U137"/>
    <mergeCell ref="V137:X137"/>
    <mergeCell ref="C144:I144"/>
    <mergeCell ref="J144:N144"/>
    <mergeCell ref="O144:R144"/>
    <mergeCell ref="S144:V144"/>
    <mergeCell ref="W144:AF144"/>
    <mergeCell ref="D145:I145"/>
    <mergeCell ref="K145:N145"/>
    <mergeCell ref="P145:R145"/>
    <mergeCell ref="S145:T145"/>
    <mergeCell ref="U145:V145"/>
    <mergeCell ref="Y140:AA140"/>
    <mergeCell ref="AB140:AC140"/>
    <mergeCell ref="B141:D141"/>
    <mergeCell ref="E141:K141"/>
    <mergeCell ref="N141:P141"/>
    <mergeCell ref="Q141:S141"/>
    <mergeCell ref="T141:U141"/>
    <mergeCell ref="V141:X141"/>
    <mergeCell ref="Y141:AA141"/>
    <mergeCell ref="AB141:AC141"/>
    <mergeCell ref="B140:D140"/>
    <mergeCell ref="E140:K140"/>
    <mergeCell ref="N140:P140"/>
    <mergeCell ref="Q140:S140"/>
    <mergeCell ref="T140:U140"/>
    <mergeCell ref="V140:X140"/>
    <mergeCell ref="Y151:AA151"/>
    <mergeCell ref="AB151:AC151"/>
    <mergeCell ref="B152:D152"/>
    <mergeCell ref="E152:K152"/>
    <mergeCell ref="N152:P152"/>
    <mergeCell ref="Q152:S152"/>
    <mergeCell ref="T152:U152"/>
    <mergeCell ref="V152:X152"/>
    <mergeCell ref="Y152:AA152"/>
    <mergeCell ref="AB152:AC152"/>
    <mergeCell ref="W145:AB145"/>
    <mergeCell ref="AC145:AF145"/>
    <mergeCell ref="C149:E149"/>
    <mergeCell ref="G149:W149"/>
    <mergeCell ref="B151:D151"/>
    <mergeCell ref="E151:K151"/>
    <mergeCell ref="N151:P151"/>
    <mergeCell ref="Q151:S151"/>
    <mergeCell ref="T151:U151"/>
    <mergeCell ref="V151:X151"/>
    <mergeCell ref="C158:I158"/>
    <mergeCell ref="J158:N158"/>
    <mergeCell ref="O158:R158"/>
    <mergeCell ref="S158:V158"/>
    <mergeCell ref="W158:AF158"/>
    <mergeCell ref="D159:I159"/>
    <mergeCell ref="K159:N159"/>
    <mergeCell ref="P159:R159"/>
    <mergeCell ref="S159:T159"/>
    <mergeCell ref="U159:V159"/>
    <mergeCell ref="Y154:AA154"/>
    <mergeCell ref="AB154:AC154"/>
    <mergeCell ref="B155:D155"/>
    <mergeCell ref="E155:K155"/>
    <mergeCell ref="N155:P155"/>
    <mergeCell ref="Q155:S155"/>
    <mergeCell ref="T155:U155"/>
    <mergeCell ref="V155:X155"/>
    <mergeCell ref="Y155:AA155"/>
    <mergeCell ref="AB155:AC155"/>
    <mergeCell ref="B154:D154"/>
    <mergeCell ref="E154:K154"/>
    <mergeCell ref="N154:P154"/>
    <mergeCell ref="Q154:S154"/>
    <mergeCell ref="T154:U154"/>
    <mergeCell ref="V154:X154"/>
    <mergeCell ref="Y164:AA164"/>
    <mergeCell ref="AB164:AC164"/>
    <mergeCell ref="B165:D165"/>
    <mergeCell ref="E165:K165"/>
    <mergeCell ref="N165:P165"/>
    <mergeCell ref="Q165:S165"/>
    <mergeCell ref="T165:U165"/>
    <mergeCell ref="V165:X165"/>
    <mergeCell ref="Y165:AA165"/>
    <mergeCell ref="AB165:AC165"/>
    <mergeCell ref="W159:AB159"/>
    <mergeCell ref="AC159:AF159"/>
    <mergeCell ref="C162:E162"/>
    <mergeCell ref="G162:W162"/>
    <mergeCell ref="B164:D164"/>
    <mergeCell ref="E164:K164"/>
    <mergeCell ref="N164:P164"/>
    <mergeCell ref="Q164:S164"/>
    <mergeCell ref="T164:U164"/>
    <mergeCell ref="V164:X164"/>
    <mergeCell ref="AC170:AF170"/>
    <mergeCell ref="C173:E173"/>
    <mergeCell ref="G173:W173"/>
    <mergeCell ref="B175:D175"/>
    <mergeCell ref="E175:K175"/>
    <mergeCell ref="N175:P175"/>
    <mergeCell ref="Q175:S175"/>
    <mergeCell ref="T175:U175"/>
    <mergeCell ref="V175:X175"/>
    <mergeCell ref="Y175:AA175"/>
    <mergeCell ref="D170:I170"/>
    <mergeCell ref="K170:N170"/>
    <mergeCell ref="P170:R170"/>
    <mergeCell ref="S170:T170"/>
    <mergeCell ref="U170:V170"/>
    <mergeCell ref="W170:AB170"/>
    <mergeCell ref="Y167:AA167"/>
    <mergeCell ref="AB167:AC167"/>
    <mergeCell ref="C169:I169"/>
    <mergeCell ref="J169:N169"/>
    <mergeCell ref="O169:R169"/>
    <mergeCell ref="S169:V169"/>
    <mergeCell ref="W169:AF169"/>
    <mergeCell ref="B167:D167"/>
    <mergeCell ref="E167:K167"/>
    <mergeCell ref="N167:P167"/>
    <mergeCell ref="Q167:S167"/>
    <mergeCell ref="T167:U167"/>
    <mergeCell ref="V167:X167"/>
    <mergeCell ref="Y178:AA178"/>
    <mergeCell ref="AB178:AC178"/>
    <mergeCell ref="B179:D179"/>
    <mergeCell ref="E179:K179"/>
    <mergeCell ref="N179:P179"/>
    <mergeCell ref="Q179:S179"/>
    <mergeCell ref="T179:U179"/>
    <mergeCell ref="V179:X179"/>
    <mergeCell ref="Y179:AA179"/>
    <mergeCell ref="AB179:AC179"/>
    <mergeCell ref="B178:D178"/>
    <mergeCell ref="E178:K178"/>
    <mergeCell ref="N178:P178"/>
    <mergeCell ref="Q178:S178"/>
    <mergeCell ref="T178:U178"/>
    <mergeCell ref="V178:X178"/>
    <mergeCell ref="AB175:AC175"/>
    <mergeCell ref="B176:D176"/>
    <mergeCell ref="E176:K176"/>
    <mergeCell ref="N176:P176"/>
    <mergeCell ref="Q176:S176"/>
    <mergeCell ref="T176:U176"/>
    <mergeCell ref="V176:X176"/>
    <mergeCell ref="Y176:AA176"/>
    <mergeCell ref="AB176:AC176"/>
    <mergeCell ref="AC184:AF184"/>
    <mergeCell ref="C187:E187"/>
    <mergeCell ref="G187:W187"/>
    <mergeCell ref="B189:D189"/>
    <mergeCell ref="E189:K189"/>
    <mergeCell ref="N189:P189"/>
    <mergeCell ref="Q189:S189"/>
    <mergeCell ref="T189:U189"/>
    <mergeCell ref="V189:X189"/>
    <mergeCell ref="Y189:AA189"/>
    <mergeCell ref="D184:I184"/>
    <mergeCell ref="K184:N184"/>
    <mergeCell ref="P184:R184"/>
    <mergeCell ref="S184:T184"/>
    <mergeCell ref="U184:V184"/>
    <mergeCell ref="W184:AB184"/>
    <mergeCell ref="Y181:AA181"/>
    <mergeCell ref="AB181:AC181"/>
    <mergeCell ref="C183:I183"/>
    <mergeCell ref="J183:N183"/>
    <mergeCell ref="O183:R183"/>
    <mergeCell ref="S183:V183"/>
    <mergeCell ref="W183:AF183"/>
    <mergeCell ref="B181:D181"/>
    <mergeCell ref="E181:K181"/>
    <mergeCell ref="N181:P181"/>
    <mergeCell ref="Q181:S181"/>
    <mergeCell ref="T181:U181"/>
    <mergeCell ref="V181:X181"/>
    <mergeCell ref="Y192:AA192"/>
    <mergeCell ref="AB192:AC192"/>
    <mergeCell ref="B193:D193"/>
    <mergeCell ref="E193:K193"/>
    <mergeCell ref="N193:P193"/>
    <mergeCell ref="Q193:S193"/>
    <mergeCell ref="T193:U193"/>
    <mergeCell ref="V193:X193"/>
    <mergeCell ref="Y193:AA193"/>
    <mergeCell ref="AB193:AC193"/>
    <mergeCell ref="B192:D192"/>
    <mergeCell ref="E192:K192"/>
    <mergeCell ref="N192:P192"/>
    <mergeCell ref="Q192:S192"/>
    <mergeCell ref="T192:U192"/>
    <mergeCell ref="V192:X192"/>
    <mergeCell ref="AB189:AC189"/>
    <mergeCell ref="B190:D190"/>
    <mergeCell ref="E190:K190"/>
    <mergeCell ref="N190:P190"/>
    <mergeCell ref="Q190:S190"/>
    <mergeCell ref="T190:U190"/>
    <mergeCell ref="V190:X190"/>
    <mergeCell ref="Y190:AA190"/>
    <mergeCell ref="AB190:AC190"/>
    <mergeCell ref="W197:AB197"/>
    <mergeCell ref="AC197:AF197"/>
    <mergeCell ref="C201:E201"/>
    <mergeCell ref="G201:W201"/>
    <mergeCell ref="B203:D203"/>
    <mergeCell ref="E203:K203"/>
    <mergeCell ref="N203:P203"/>
    <mergeCell ref="Q203:S203"/>
    <mergeCell ref="T203:U203"/>
    <mergeCell ref="V203:X203"/>
    <mergeCell ref="C196:I196"/>
    <mergeCell ref="J196:N196"/>
    <mergeCell ref="O196:R196"/>
    <mergeCell ref="S196:V196"/>
    <mergeCell ref="W196:AF196"/>
    <mergeCell ref="D197:I197"/>
    <mergeCell ref="K197:N197"/>
    <mergeCell ref="P197:R197"/>
    <mergeCell ref="S197:T197"/>
    <mergeCell ref="U197:V197"/>
    <mergeCell ref="Y206:AA206"/>
    <mergeCell ref="AB206:AC206"/>
    <mergeCell ref="B207:D207"/>
    <mergeCell ref="E207:K207"/>
    <mergeCell ref="N207:P207"/>
    <mergeCell ref="Q207:S207"/>
    <mergeCell ref="T207:U207"/>
    <mergeCell ref="V207:X207"/>
    <mergeCell ref="Y207:AA207"/>
    <mergeCell ref="AB207:AC207"/>
    <mergeCell ref="B206:D206"/>
    <mergeCell ref="E206:K206"/>
    <mergeCell ref="N206:P206"/>
    <mergeCell ref="Q206:S206"/>
    <mergeCell ref="T206:U206"/>
    <mergeCell ref="V206:X206"/>
    <mergeCell ref="Y203:AA203"/>
    <mergeCell ref="AB203:AC203"/>
    <mergeCell ref="B204:D204"/>
    <mergeCell ref="E204:K204"/>
    <mergeCell ref="N204:P204"/>
    <mergeCell ref="Q204:S204"/>
    <mergeCell ref="T204:U204"/>
    <mergeCell ref="V204:X204"/>
    <mergeCell ref="Y204:AA204"/>
    <mergeCell ref="AB204:AC204"/>
    <mergeCell ref="W211:AB211"/>
    <mergeCell ref="AC211:AF211"/>
    <mergeCell ref="C214:E214"/>
    <mergeCell ref="G214:W214"/>
    <mergeCell ref="B216:D216"/>
    <mergeCell ref="E216:K216"/>
    <mergeCell ref="N216:P216"/>
    <mergeCell ref="Q216:S216"/>
    <mergeCell ref="T216:U216"/>
    <mergeCell ref="V216:X216"/>
    <mergeCell ref="C210:I210"/>
    <mergeCell ref="J210:N210"/>
    <mergeCell ref="O210:R210"/>
    <mergeCell ref="S210:V210"/>
    <mergeCell ref="W210:AF210"/>
    <mergeCell ref="D211:I211"/>
    <mergeCell ref="K211:N211"/>
    <mergeCell ref="P211:R211"/>
    <mergeCell ref="S211:T211"/>
    <mergeCell ref="U211:V211"/>
    <mergeCell ref="Y219:AA219"/>
    <mergeCell ref="AB219:AC219"/>
    <mergeCell ref="B220:D220"/>
    <mergeCell ref="E220:K220"/>
    <mergeCell ref="N220:P220"/>
    <mergeCell ref="Q220:S220"/>
    <mergeCell ref="T220:U220"/>
    <mergeCell ref="V220:X220"/>
    <mergeCell ref="Y220:AA220"/>
    <mergeCell ref="AB220:AC220"/>
    <mergeCell ref="B219:D219"/>
    <mergeCell ref="E219:K219"/>
    <mergeCell ref="N219:P219"/>
    <mergeCell ref="Q219:S219"/>
    <mergeCell ref="T219:U219"/>
    <mergeCell ref="V219:X219"/>
    <mergeCell ref="Y216:AA216"/>
    <mergeCell ref="AB216:AC216"/>
    <mergeCell ref="B217:D217"/>
    <mergeCell ref="E217:K217"/>
    <mergeCell ref="N217:P217"/>
    <mergeCell ref="Q217:S217"/>
    <mergeCell ref="T217:U217"/>
    <mergeCell ref="V217:X217"/>
    <mergeCell ref="Y217:AA217"/>
    <mergeCell ref="AB217:AC217"/>
    <mergeCell ref="W224:AB224"/>
    <mergeCell ref="AC224:AF224"/>
    <mergeCell ref="C228:E228"/>
    <mergeCell ref="G228:W228"/>
    <mergeCell ref="B230:D230"/>
    <mergeCell ref="E230:K230"/>
    <mergeCell ref="N230:P230"/>
    <mergeCell ref="Q230:S230"/>
    <mergeCell ref="T230:U230"/>
    <mergeCell ref="V230:X230"/>
    <mergeCell ref="C223:I223"/>
    <mergeCell ref="J223:N223"/>
    <mergeCell ref="O223:R223"/>
    <mergeCell ref="S223:V223"/>
    <mergeCell ref="W223:AF223"/>
    <mergeCell ref="D224:I224"/>
    <mergeCell ref="K224:N224"/>
    <mergeCell ref="P224:R224"/>
    <mergeCell ref="S224:T224"/>
    <mergeCell ref="U224:V224"/>
    <mergeCell ref="Y233:AA233"/>
    <mergeCell ref="AB233:AC233"/>
    <mergeCell ref="B234:D234"/>
    <mergeCell ref="E234:K234"/>
    <mergeCell ref="N234:P234"/>
    <mergeCell ref="Q234:S234"/>
    <mergeCell ref="T234:U234"/>
    <mergeCell ref="V234:X234"/>
    <mergeCell ref="Y234:AA234"/>
    <mergeCell ref="AB234:AC234"/>
    <mergeCell ref="B233:D233"/>
    <mergeCell ref="E233:K233"/>
    <mergeCell ref="N233:P233"/>
    <mergeCell ref="Q233:S233"/>
    <mergeCell ref="T233:U233"/>
    <mergeCell ref="V233:X233"/>
    <mergeCell ref="Y230:AA230"/>
    <mergeCell ref="AB230:AC230"/>
    <mergeCell ref="B231:D231"/>
    <mergeCell ref="E231:K231"/>
    <mergeCell ref="N231:P231"/>
    <mergeCell ref="Q231:S231"/>
    <mergeCell ref="T231:U231"/>
    <mergeCell ref="V231:X231"/>
    <mergeCell ref="Y231:AA231"/>
    <mergeCell ref="AB231:AC231"/>
    <mergeCell ref="W238:AB238"/>
    <mergeCell ref="AC238:AF238"/>
    <mergeCell ref="C241:E241"/>
    <mergeCell ref="G241:W241"/>
    <mergeCell ref="B243:D243"/>
    <mergeCell ref="E243:K243"/>
    <mergeCell ref="N243:P243"/>
    <mergeCell ref="Q243:S243"/>
    <mergeCell ref="T243:U243"/>
    <mergeCell ref="V243:X243"/>
    <mergeCell ref="C237:I237"/>
    <mergeCell ref="J237:N237"/>
    <mergeCell ref="O237:R237"/>
    <mergeCell ref="S237:V237"/>
    <mergeCell ref="W237:AF237"/>
    <mergeCell ref="D238:I238"/>
    <mergeCell ref="K238:N238"/>
    <mergeCell ref="P238:R238"/>
    <mergeCell ref="S238:T238"/>
    <mergeCell ref="U238:V238"/>
    <mergeCell ref="Y246:AA246"/>
    <mergeCell ref="AB246:AC246"/>
    <mergeCell ref="B247:D247"/>
    <mergeCell ref="E247:K247"/>
    <mergeCell ref="N247:P247"/>
    <mergeCell ref="Q247:S247"/>
    <mergeCell ref="T247:U247"/>
    <mergeCell ref="V247:X247"/>
    <mergeCell ref="Y247:AA247"/>
    <mergeCell ref="AB247:AC247"/>
    <mergeCell ref="B246:D246"/>
    <mergeCell ref="E246:K246"/>
    <mergeCell ref="N246:P246"/>
    <mergeCell ref="Q246:S246"/>
    <mergeCell ref="T246:U246"/>
    <mergeCell ref="V246:X246"/>
    <mergeCell ref="Y243:AA243"/>
    <mergeCell ref="AB243:AC243"/>
    <mergeCell ref="B244:D244"/>
    <mergeCell ref="E244:K244"/>
    <mergeCell ref="N244:P244"/>
    <mergeCell ref="Q244:S244"/>
    <mergeCell ref="T244:U244"/>
    <mergeCell ref="V244:X244"/>
    <mergeCell ref="Y244:AA244"/>
    <mergeCell ref="AB244:AC244"/>
    <mergeCell ref="W251:AB251"/>
    <mergeCell ref="AC251:AF251"/>
    <mergeCell ref="C255:E255"/>
    <mergeCell ref="G255:W255"/>
    <mergeCell ref="B257:D257"/>
    <mergeCell ref="E257:K257"/>
    <mergeCell ref="N257:P257"/>
    <mergeCell ref="Q257:S257"/>
    <mergeCell ref="T257:U257"/>
    <mergeCell ref="V257:X257"/>
    <mergeCell ref="C250:I250"/>
    <mergeCell ref="J250:N250"/>
    <mergeCell ref="O250:R250"/>
    <mergeCell ref="S250:V250"/>
    <mergeCell ref="W250:AF250"/>
    <mergeCell ref="D251:I251"/>
    <mergeCell ref="K251:N251"/>
    <mergeCell ref="P251:R251"/>
    <mergeCell ref="S251:T251"/>
    <mergeCell ref="U251:V251"/>
    <mergeCell ref="Y260:AA260"/>
    <mergeCell ref="AB260:AC260"/>
    <mergeCell ref="C262:I262"/>
    <mergeCell ref="J262:N262"/>
    <mergeCell ref="O262:R262"/>
    <mergeCell ref="S262:V262"/>
    <mergeCell ref="W262:AF262"/>
    <mergeCell ref="B260:D260"/>
    <mergeCell ref="E260:K260"/>
    <mergeCell ref="N260:P260"/>
    <mergeCell ref="Q260:S260"/>
    <mergeCell ref="T260:U260"/>
    <mergeCell ref="V260:X260"/>
    <mergeCell ref="Y257:AA257"/>
    <mergeCell ref="AB257:AC257"/>
    <mergeCell ref="B258:D258"/>
    <mergeCell ref="E258:K258"/>
    <mergeCell ref="N258:P258"/>
    <mergeCell ref="Q258:S258"/>
    <mergeCell ref="T258:U258"/>
    <mergeCell ref="V258:X258"/>
    <mergeCell ref="Y258:AA258"/>
    <mergeCell ref="AB258:AC258"/>
    <mergeCell ref="AB268:AC268"/>
    <mergeCell ref="B269:D269"/>
    <mergeCell ref="E269:K269"/>
    <mergeCell ref="N269:P269"/>
    <mergeCell ref="Q269:S269"/>
    <mergeCell ref="T269:U269"/>
    <mergeCell ref="V269:X269"/>
    <mergeCell ref="Y269:AA269"/>
    <mergeCell ref="AB269:AC269"/>
    <mergeCell ref="AC263:AF263"/>
    <mergeCell ref="C266:E266"/>
    <mergeCell ref="G266:W266"/>
    <mergeCell ref="B268:D268"/>
    <mergeCell ref="E268:K268"/>
    <mergeCell ref="N268:P268"/>
    <mergeCell ref="Q268:S268"/>
    <mergeCell ref="T268:U268"/>
    <mergeCell ref="V268:X268"/>
    <mergeCell ref="Y268:AA268"/>
    <mergeCell ref="D263:I263"/>
    <mergeCell ref="K263:N263"/>
    <mergeCell ref="P263:R263"/>
    <mergeCell ref="S263:T263"/>
    <mergeCell ref="U263:V263"/>
    <mergeCell ref="W263:AB263"/>
    <mergeCell ref="Y274:AA274"/>
    <mergeCell ref="AB274:AC274"/>
    <mergeCell ref="C276:I276"/>
    <mergeCell ref="J276:N276"/>
    <mergeCell ref="O276:R276"/>
    <mergeCell ref="S276:V276"/>
    <mergeCell ref="W276:AF276"/>
    <mergeCell ref="B274:D274"/>
    <mergeCell ref="E274:K274"/>
    <mergeCell ref="N274:P274"/>
    <mergeCell ref="Q274:S274"/>
    <mergeCell ref="T274:U274"/>
    <mergeCell ref="V274:X274"/>
    <mergeCell ref="Y271:AA271"/>
    <mergeCell ref="AB271:AC271"/>
    <mergeCell ref="B272:D272"/>
    <mergeCell ref="E272:K272"/>
    <mergeCell ref="N272:P272"/>
    <mergeCell ref="Q272:S272"/>
    <mergeCell ref="T272:U272"/>
    <mergeCell ref="V272:X272"/>
    <mergeCell ref="Y272:AA272"/>
    <mergeCell ref="AB272:AC272"/>
    <mergeCell ref="B271:D271"/>
    <mergeCell ref="E271:K271"/>
    <mergeCell ref="N271:P271"/>
    <mergeCell ref="Q271:S271"/>
    <mergeCell ref="T271:U271"/>
    <mergeCell ref="V271:X271"/>
    <mergeCell ref="AB282:AC282"/>
    <mergeCell ref="B283:D283"/>
    <mergeCell ref="E283:K283"/>
    <mergeCell ref="N283:P283"/>
    <mergeCell ref="Q283:S283"/>
    <mergeCell ref="T283:U283"/>
    <mergeCell ref="V283:X283"/>
    <mergeCell ref="Y283:AA283"/>
    <mergeCell ref="AB283:AC283"/>
    <mergeCell ref="AC277:AF277"/>
    <mergeCell ref="C280:E280"/>
    <mergeCell ref="G280:W280"/>
    <mergeCell ref="B282:D282"/>
    <mergeCell ref="E282:K282"/>
    <mergeCell ref="N282:P282"/>
    <mergeCell ref="Q282:S282"/>
    <mergeCell ref="T282:U282"/>
    <mergeCell ref="V282:X282"/>
    <mergeCell ref="Y282:AA282"/>
    <mergeCell ref="D277:I277"/>
    <mergeCell ref="K277:N277"/>
    <mergeCell ref="P277:R277"/>
    <mergeCell ref="S277:T277"/>
    <mergeCell ref="U277:V277"/>
    <mergeCell ref="W277:AB277"/>
    <mergeCell ref="AC288:AF288"/>
    <mergeCell ref="C291:E291"/>
    <mergeCell ref="G291:W291"/>
    <mergeCell ref="B293:D293"/>
    <mergeCell ref="E293:K293"/>
    <mergeCell ref="N293:P293"/>
    <mergeCell ref="Q293:S293"/>
    <mergeCell ref="T293:U293"/>
    <mergeCell ref="V293:X293"/>
    <mergeCell ref="Y293:AA293"/>
    <mergeCell ref="D288:I288"/>
    <mergeCell ref="K288:N288"/>
    <mergeCell ref="P288:R288"/>
    <mergeCell ref="S288:T288"/>
    <mergeCell ref="U288:V288"/>
    <mergeCell ref="W288:AB288"/>
    <mergeCell ref="Y285:AA285"/>
    <mergeCell ref="AB285:AC285"/>
    <mergeCell ref="C287:I287"/>
    <mergeCell ref="J287:N287"/>
    <mergeCell ref="O287:R287"/>
    <mergeCell ref="S287:V287"/>
    <mergeCell ref="W287:AF287"/>
    <mergeCell ref="B285:D285"/>
    <mergeCell ref="E285:K285"/>
    <mergeCell ref="N285:P285"/>
    <mergeCell ref="Q285:S285"/>
    <mergeCell ref="T285:U285"/>
    <mergeCell ref="V285:X285"/>
    <mergeCell ref="Y296:AA296"/>
    <mergeCell ref="AB296:AC296"/>
    <mergeCell ref="B297:D297"/>
    <mergeCell ref="E297:K297"/>
    <mergeCell ref="N297:P297"/>
    <mergeCell ref="Q297:S297"/>
    <mergeCell ref="T297:U297"/>
    <mergeCell ref="V297:X297"/>
    <mergeCell ref="Y297:AA297"/>
    <mergeCell ref="AB297:AC297"/>
    <mergeCell ref="B296:D296"/>
    <mergeCell ref="E296:K296"/>
    <mergeCell ref="N296:P296"/>
    <mergeCell ref="Q296:S296"/>
    <mergeCell ref="T296:U296"/>
    <mergeCell ref="V296:X296"/>
    <mergeCell ref="AB293:AC293"/>
    <mergeCell ref="B294:D294"/>
    <mergeCell ref="E294:K294"/>
    <mergeCell ref="N294:P294"/>
    <mergeCell ref="Q294:S294"/>
    <mergeCell ref="T294:U294"/>
    <mergeCell ref="V294:X294"/>
    <mergeCell ref="Y294:AA294"/>
    <mergeCell ref="AB294:AC294"/>
    <mergeCell ref="AC302:AF302"/>
    <mergeCell ref="C305:E305"/>
    <mergeCell ref="G305:W305"/>
    <mergeCell ref="B307:D307"/>
    <mergeCell ref="E307:K307"/>
    <mergeCell ref="N307:P307"/>
    <mergeCell ref="Q307:S307"/>
    <mergeCell ref="T307:U307"/>
    <mergeCell ref="V307:X307"/>
    <mergeCell ref="Y307:AA307"/>
    <mergeCell ref="D302:I302"/>
    <mergeCell ref="K302:N302"/>
    <mergeCell ref="P302:R302"/>
    <mergeCell ref="S302:T302"/>
    <mergeCell ref="U302:V302"/>
    <mergeCell ref="W302:AB302"/>
    <mergeCell ref="Y299:AA299"/>
    <mergeCell ref="AB299:AC299"/>
    <mergeCell ref="C301:I301"/>
    <mergeCell ref="J301:N301"/>
    <mergeCell ref="O301:R301"/>
    <mergeCell ref="S301:V301"/>
    <mergeCell ref="W301:AF301"/>
    <mergeCell ref="B299:D299"/>
    <mergeCell ref="E299:K299"/>
    <mergeCell ref="N299:P299"/>
    <mergeCell ref="Q299:S299"/>
    <mergeCell ref="T299:U299"/>
    <mergeCell ref="V299:X299"/>
    <mergeCell ref="Y310:AA310"/>
    <mergeCell ref="AB310:AC310"/>
    <mergeCell ref="B311:D311"/>
    <mergeCell ref="E311:K311"/>
    <mergeCell ref="N311:P311"/>
    <mergeCell ref="Q311:S311"/>
    <mergeCell ref="T311:U311"/>
    <mergeCell ref="V311:X311"/>
    <mergeCell ref="Y311:AA311"/>
    <mergeCell ref="AB311:AC311"/>
    <mergeCell ref="B310:D310"/>
    <mergeCell ref="E310:K310"/>
    <mergeCell ref="N310:P310"/>
    <mergeCell ref="Q310:S310"/>
    <mergeCell ref="T310:U310"/>
    <mergeCell ref="V310:X310"/>
    <mergeCell ref="AB307:AC307"/>
    <mergeCell ref="B308:D308"/>
    <mergeCell ref="E308:K308"/>
    <mergeCell ref="N308:P308"/>
    <mergeCell ref="Q308:S308"/>
    <mergeCell ref="T308:U308"/>
    <mergeCell ref="V308:X308"/>
    <mergeCell ref="Y308:AA308"/>
    <mergeCell ref="AB308:AC308"/>
    <mergeCell ref="AC316:AF316"/>
    <mergeCell ref="C319:E319"/>
    <mergeCell ref="G319:W319"/>
    <mergeCell ref="B321:D321"/>
    <mergeCell ref="E321:K321"/>
    <mergeCell ref="N321:P321"/>
    <mergeCell ref="Q321:S321"/>
    <mergeCell ref="T321:U321"/>
    <mergeCell ref="V321:X321"/>
    <mergeCell ref="Y321:AA321"/>
    <mergeCell ref="D316:I316"/>
    <mergeCell ref="K316:N316"/>
    <mergeCell ref="P316:R316"/>
    <mergeCell ref="S316:T316"/>
    <mergeCell ref="U316:V316"/>
    <mergeCell ref="W316:AB316"/>
    <mergeCell ref="Y313:AA313"/>
    <mergeCell ref="AB313:AC313"/>
    <mergeCell ref="C315:I315"/>
    <mergeCell ref="J315:N315"/>
    <mergeCell ref="O315:R315"/>
    <mergeCell ref="S315:V315"/>
    <mergeCell ref="W315:AF315"/>
    <mergeCell ref="B313:D313"/>
    <mergeCell ref="E313:K313"/>
    <mergeCell ref="N313:P313"/>
    <mergeCell ref="Q313:S313"/>
    <mergeCell ref="T313:U313"/>
    <mergeCell ref="V313:X313"/>
    <mergeCell ref="Y324:AA324"/>
    <mergeCell ref="AB324:AC324"/>
    <mergeCell ref="B325:D325"/>
    <mergeCell ref="E325:K325"/>
    <mergeCell ref="N325:P325"/>
    <mergeCell ref="Q325:S325"/>
    <mergeCell ref="T325:U325"/>
    <mergeCell ref="V325:X325"/>
    <mergeCell ref="Y325:AA325"/>
    <mergeCell ref="AB325:AC325"/>
    <mergeCell ref="B324:D324"/>
    <mergeCell ref="E324:K324"/>
    <mergeCell ref="N324:P324"/>
    <mergeCell ref="Q324:S324"/>
    <mergeCell ref="T324:U324"/>
    <mergeCell ref="V324:X324"/>
    <mergeCell ref="AB321:AC321"/>
    <mergeCell ref="B322:D322"/>
    <mergeCell ref="E322:K322"/>
    <mergeCell ref="N322:P322"/>
    <mergeCell ref="Q322:S322"/>
    <mergeCell ref="T322:U322"/>
    <mergeCell ref="V322:X322"/>
    <mergeCell ref="Y322:AA322"/>
    <mergeCell ref="AB322:AC322"/>
    <mergeCell ref="AC330:AF330"/>
    <mergeCell ref="C333:E333"/>
    <mergeCell ref="G333:W333"/>
    <mergeCell ref="B335:D335"/>
    <mergeCell ref="E335:K335"/>
    <mergeCell ref="N335:P335"/>
    <mergeCell ref="Q335:S335"/>
    <mergeCell ref="T335:U335"/>
    <mergeCell ref="V335:X335"/>
    <mergeCell ref="Y335:AA335"/>
    <mergeCell ref="D330:I330"/>
    <mergeCell ref="K330:N330"/>
    <mergeCell ref="P330:R330"/>
    <mergeCell ref="S330:T330"/>
    <mergeCell ref="U330:V330"/>
    <mergeCell ref="W330:AB330"/>
    <mergeCell ref="Y327:AA327"/>
    <mergeCell ref="AB327:AC327"/>
    <mergeCell ref="C329:I329"/>
    <mergeCell ref="J329:N329"/>
    <mergeCell ref="O329:R329"/>
    <mergeCell ref="S329:V329"/>
    <mergeCell ref="W329:AF329"/>
    <mergeCell ref="B327:D327"/>
    <mergeCell ref="E327:K327"/>
    <mergeCell ref="N327:P327"/>
    <mergeCell ref="Q327:S327"/>
    <mergeCell ref="T327:U327"/>
    <mergeCell ref="V327:X327"/>
    <mergeCell ref="Y338:AA338"/>
    <mergeCell ref="AB338:AC338"/>
    <mergeCell ref="B339:D339"/>
    <mergeCell ref="E339:K339"/>
    <mergeCell ref="N339:P339"/>
    <mergeCell ref="Q339:S339"/>
    <mergeCell ref="T339:U339"/>
    <mergeCell ref="V339:X339"/>
    <mergeCell ref="Y339:AA339"/>
    <mergeCell ref="AB339:AC339"/>
    <mergeCell ref="B338:D338"/>
    <mergeCell ref="E338:K338"/>
    <mergeCell ref="N338:P338"/>
    <mergeCell ref="Q338:S338"/>
    <mergeCell ref="T338:U338"/>
    <mergeCell ref="V338:X338"/>
    <mergeCell ref="AB335:AC335"/>
    <mergeCell ref="B336:D336"/>
    <mergeCell ref="E336:K336"/>
    <mergeCell ref="N336:P336"/>
    <mergeCell ref="Q336:S336"/>
    <mergeCell ref="T336:U336"/>
    <mergeCell ref="V336:X336"/>
    <mergeCell ref="Y336:AA336"/>
    <mergeCell ref="AB336:AC336"/>
    <mergeCell ref="W343:AB343"/>
    <mergeCell ref="AC343:AF343"/>
    <mergeCell ref="C347:E347"/>
    <mergeCell ref="G347:W347"/>
    <mergeCell ref="B349:D349"/>
    <mergeCell ref="E349:K349"/>
    <mergeCell ref="N349:P349"/>
    <mergeCell ref="Q349:S349"/>
    <mergeCell ref="T349:U349"/>
    <mergeCell ref="V349:X349"/>
    <mergeCell ref="C342:I342"/>
    <mergeCell ref="J342:N342"/>
    <mergeCell ref="O342:R342"/>
    <mergeCell ref="S342:V342"/>
    <mergeCell ref="W342:AF342"/>
    <mergeCell ref="D343:I343"/>
    <mergeCell ref="K343:N343"/>
    <mergeCell ref="P343:R343"/>
    <mergeCell ref="S343:T343"/>
    <mergeCell ref="U343:V343"/>
    <mergeCell ref="Y352:AA352"/>
    <mergeCell ref="AB352:AC352"/>
    <mergeCell ref="B353:D353"/>
    <mergeCell ref="E353:K353"/>
    <mergeCell ref="N353:P353"/>
    <mergeCell ref="Q353:S353"/>
    <mergeCell ref="T353:U353"/>
    <mergeCell ref="V353:X353"/>
    <mergeCell ref="Y353:AA353"/>
    <mergeCell ref="AB353:AC353"/>
    <mergeCell ref="B352:D352"/>
    <mergeCell ref="E352:K352"/>
    <mergeCell ref="N352:P352"/>
    <mergeCell ref="Q352:S352"/>
    <mergeCell ref="T352:U352"/>
    <mergeCell ref="V352:X352"/>
    <mergeCell ref="Y349:AA349"/>
    <mergeCell ref="AB349:AC349"/>
    <mergeCell ref="B350:D350"/>
    <mergeCell ref="E350:K350"/>
    <mergeCell ref="N350:P350"/>
    <mergeCell ref="Q350:S350"/>
    <mergeCell ref="T350:U350"/>
    <mergeCell ref="V350:X350"/>
    <mergeCell ref="Y350:AA350"/>
    <mergeCell ref="AB350:AC350"/>
    <mergeCell ref="W357:AB357"/>
    <mergeCell ref="AC357:AF357"/>
    <mergeCell ref="C360:E360"/>
    <mergeCell ref="G360:W360"/>
    <mergeCell ref="B362:D362"/>
    <mergeCell ref="E362:K362"/>
    <mergeCell ref="N362:P362"/>
    <mergeCell ref="Q362:S362"/>
    <mergeCell ref="T362:U362"/>
    <mergeCell ref="V362:X362"/>
    <mergeCell ref="C356:I356"/>
    <mergeCell ref="J356:N356"/>
    <mergeCell ref="O356:R356"/>
    <mergeCell ref="S356:V356"/>
    <mergeCell ref="W356:AF356"/>
    <mergeCell ref="D357:I357"/>
    <mergeCell ref="K357:N357"/>
    <mergeCell ref="P357:R357"/>
    <mergeCell ref="S357:T357"/>
    <mergeCell ref="U357:V357"/>
    <mergeCell ref="Y365:AA365"/>
    <mergeCell ref="AB365:AC365"/>
    <mergeCell ref="B366:D366"/>
    <mergeCell ref="E366:K366"/>
    <mergeCell ref="N366:P366"/>
    <mergeCell ref="Q366:S366"/>
    <mergeCell ref="T366:U366"/>
    <mergeCell ref="V366:X366"/>
    <mergeCell ref="Y366:AA366"/>
    <mergeCell ref="AB366:AC366"/>
    <mergeCell ref="B365:D365"/>
    <mergeCell ref="E365:K365"/>
    <mergeCell ref="N365:P365"/>
    <mergeCell ref="Q365:S365"/>
    <mergeCell ref="T365:U365"/>
    <mergeCell ref="V365:X365"/>
    <mergeCell ref="Y362:AA362"/>
    <mergeCell ref="AB362:AC362"/>
    <mergeCell ref="B363:D363"/>
    <mergeCell ref="E363:K363"/>
    <mergeCell ref="N363:P363"/>
    <mergeCell ref="Q363:S363"/>
    <mergeCell ref="T363:U363"/>
    <mergeCell ref="V363:X363"/>
    <mergeCell ref="Y363:AA363"/>
    <mergeCell ref="AB363:AC363"/>
    <mergeCell ref="AC371:AF371"/>
    <mergeCell ref="C374:E374"/>
    <mergeCell ref="G374:W374"/>
    <mergeCell ref="B376:D376"/>
    <mergeCell ref="E376:K376"/>
    <mergeCell ref="N376:P376"/>
    <mergeCell ref="Q376:S376"/>
    <mergeCell ref="T376:U376"/>
    <mergeCell ref="V376:X376"/>
    <mergeCell ref="Y376:AA376"/>
    <mergeCell ref="D371:I371"/>
    <mergeCell ref="K371:N371"/>
    <mergeCell ref="P371:R371"/>
    <mergeCell ref="S371:T371"/>
    <mergeCell ref="U371:V371"/>
    <mergeCell ref="W371:AB371"/>
    <mergeCell ref="Y368:AA368"/>
    <mergeCell ref="AB368:AC368"/>
    <mergeCell ref="C370:I370"/>
    <mergeCell ref="J370:N370"/>
    <mergeCell ref="O370:R370"/>
    <mergeCell ref="S370:V370"/>
    <mergeCell ref="W370:AF370"/>
    <mergeCell ref="B368:D368"/>
    <mergeCell ref="E368:K368"/>
    <mergeCell ref="N368:P368"/>
    <mergeCell ref="Q368:S368"/>
    <mergeCell ref="T368:U368"/>
    <mergeCell ref="V368:X368"/>
    <mergeCell ref="Y379:AA379"/>
    <mergeCell ref="AB379:AC379"/>
    <mergeCell ref="B380:D380"/>
    <mergeCell ref="E380:K380"/>
    <mergeCell ref="N380:P380"/>
    <mergeCell ref="Q380:S380"/>
    <mergeCell ref="T380:U380"/>
    <mergeCell ref="V380:X380"/>
    <mergeCell ref="Y380:AA380"/>
    <mergeCell ref="AB380:AC380"/>
    <mergeCell ref="B379:D379"/>
    <mergeCell ref="E379:K379"/>
    <mergeCell ref="N379:P379"/>
    <mergeCell ref="Q379:S379"/>
    <mergeCell ref="T379:U379"/>
    <mergeCell ref="V379:X379"/>
    <mergeCell ref="AB376:AC376"/>
    <mergeCell ref="B377:D377"/>
    <mergeCell ref="E377:K377"/>
    <mergeCell ref="N377:P377"/>
    <mergeCell ref="Q377:S377"/>
    <mergeCell ref="T377:U377"/>
    <mergeCell ref="V377:X377"/>
    <mergeCell ref="Y377:AA377"/>
    <mergeCell ref="AB377:AC377"/>
    <mergeCell ref="AC385:AF385"/>
    <mergeCell ref="C388:E388"/>
    <mergeCell ref="G388:W388"/>
    <mergeCell ref="B390:D390"/>
    <mergeCell ref="E390:K390"/>
    <mergeCell ref="N390:P390"/>
    <mergeCell ref="Q390:S390"/>
    <mergeCell ref="T390:U390"/>
    <mergeCell ref="V390:X390"/>
    <mergeCell ref="Y390:AA390"/>
    <mergeCell ref="D385:I385"/>
    <mergeCell ref="K385:N385"/>
    <mergeCell ref="P385:R385"/>
    <mergeCell ref="S385:T385"/>
    <mergeCell ref="U385:V385"/>
    <mergeCell ref="W385:AB385"/>
    <mergeCell ref="Y382:AA382"/>
    <mergeCell ref="AB382:AC382"/>
    <mergeCell ref="C384:I384"/>
    <mergeCell ref="J384:N384"/>
    <mergeCell ref="O384:R384"/>
    <mergeCell ref="S384:V384"/>
    <mergeCell ref="W384:AF384"/>
    <mergeCell ref="B382:D382"/>
    <mergeCell ref="E382:K382"/>
    <mergeCell ref="N382:P382"/>
    <mergeCell ref="Q382:S382"/>
    <mergeCell ref="T382:U382"/>
    <mergeCell ref="V382:X382"/>
    <mergeCell ref="Y393:AA393"/>
    <mergeCell ref="AB393:AC393"/>
    <mergeCell ref="B394:D394"/>
    <mergeCell ref="E394:K394"/>
    <mergeCell ref="N394:P394"/>
    <mergeCell ref="Q394:S394"/>
    <mergeCell ref="T394:U394"/>
    <mergeCell ref="V394:X394"/>
    <mergeCell ref="Y394:AA394"/>
    <mergeCell ref="AB394:AC394"/>
    <mergeCell ref="B393:D393"/>
    <mergeCell ref="E393:K393"/>
    <mergeCell ref="N393:P393"/>
    <mergeCell ref="Q393:S393"/>
    <mergeCell ref="T393:U393"/>
    <mergeCell ref="V393:X393"/>
    <mergeCell ref="AB390:AC390"/>
    <mergeCell ref="B391:D391"/>
    <mergeCell ref="E391:K391"/>
    <mergeCell ref="N391:P391"/>
    <mergeCell ref="Q391:S391"/>
    <mergeCell ref="T391:U391"/>
    <mergeCell ref="V391:X391"/>
    <mergeCell ref="Y391:AA391"/>
    <mergeCell ref="AB391:AC391"/>
    <mergeCell ref="AC399:AF399"/>
    <mergeCell ref="D399:I399"/>
    <mergeCell ref="K399:N399"/>
    <mergeCell ref="P399:R399"/>
    <mergeCell ref="S399:T399"/>
    <mergeCell ref="U399:V399"/>
    <mergeCell ref="W399:AB399"/>
    <mergeCell ref="Y396:AA396"/>
    <mergeCell ref="AB396:AC396"/>
    <mergeCell ref="C398:I398"/>
    <mergeCell ref="J398:N398"/>
    <mergeCell ref="O398:R398"/>
    <mergeCell ref="S398:V398"/>
    <mergeCell ref="W398:AF398"/>
    <mergeCell ref="B396:D396"/>
    <mergeCell ref="E396:K396"/>
    <mergeCell ref="N396:P396"/>
    <mergeCell ref="Q396:S396"/>
    <mergeCell ref="T396:U396"/>
    <mergeCell ref="V396:X396"/>
  </mergeCells>
  <pageMargins left="0.49" right="0.49" top="0.49" bottom="0.8641700787401575" header="0.49" footer="0.49"/>
  <pageSetup paperSize="9" orientation="portrait" horizontalDpi="0" verticalDpi="0"/>
  <headerFooter alignWithMargins="0">
    <oddFooter xml:space="preserve">&amp;L&amp;"Open Sans Condensed"&amp;9 19/08/2018 23:44:11 
&amp;B&amp;"Open Sans Condensed"&amp;8
 &amp;C&amp;R&amp;"Open Sans Condensed"&amp;8&amp;P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Brazil - Result</vt:lpstr>
      <vt:lpstr>Pilots list</vt:lpstr>
      <vt:lpstr>Qualify</vt:lpstr>
      <vt:lpstr>Main</vt:lpstr>
      <vt:lpstr>'Pilots list'!Print_Area</vt:lpstr>
      <vt:lpstr>Main!Print_Titles</vt:lpstr>
      <vt:lpstr>Qualify!Print_Titles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Haggerty</dc:creator>
  <cp:lastModifiedBy>Justin Haggerty</cp:lastModifiedBy>
  <dcterms:created xsi:type="dcterms:W3CDTF">2018-05-01T16:25:37Z</dcterms:created>
  <dcterms:modified xsi:type="dcterms:W3CDTF">2018-08-20T17:34:37Z</dcterms:modified>
</cp:coreProperties>
</file>